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172.20.22.82\Oficina Control Interno\INFORMES OCI\INFORMES 2023\ARL\1. Seguimientos Plan de  Mejoramiento -CGR\Seguimiento a 30 de junio de 2023\"/>
    </mc:Choice>
  </mc:AlternateContent>
  <xr:revisionPtr revIDLastSave="0" documentId="13_ncr:1_{BC4A9E4E-63B0-4117-8E3D-522A906E4A9C}" xr6:coauthVersionLast="47" xr6:coauthVersionMax="47" xr10:uidLastSave="{00000000-0000-0000-0000-000000000000}"/>
  <bookViews>
    <workbookView xWindow="-120" yWindow="-120" windowWidth="24240" windowHeight="13140" tabRatio="238" xr2:uid="{00000000-000D-0000-FFFF-FFFF00000000}"/>
  </bookViews>
  <sheets>
    <sheet name="Seguimiento a 30-06-2023" sheetId="1" r:id="rId1"/>
  </sheets>
  <definedNames>
    <definedName name="_xlnm._FilterDatabase" localSheetId="0" hidden="1">'Seguimiento a 30-06-2023'!$A$14:$N$29</definedName>
    <definedName name="_Hlk47040753" localSheetId="0">#REF!</definedName>
    <definedName name="_xlnm.Print_Area" localSheetId="0">'Seguimiento a 30-06-2023'!$A$1:$M$29</definedName>
    <definedName name="_xlnm.Print_Titles" localSheetId="0">'Seguimiento a 30-06-2023'!$14:$14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6" i="1" l="1"/>
  <c r="C45" i="1"/>
  <c r="J28" i="1" l="1"/>
  <c r="J27" i="1"/>
  <c r="J26" i="1"/>
  <c r="J25" i="1"/>
  <c r="J24" i="1"/>
  <c r="J23" i="1"/>
  <c r="J22" i="1"/>
  <c r="J21" i="1"/>
  <c r="J20" i="1"/>
  <c r="J19" i="1"/>
  <c r="J18" i="1"/>
  <c r="J17" i="1"/>
  <c r="J16" i="1"/>
  <c r="J15" i="1"/>
  <c r="C7" i="1"/>
  <c r="D7" i="1"/>
  <c r="C12" i="1"/>
  <c r="D10" i="1" l="1"/>
  <c r="D11" i="1"/>
  <c r="D12" i="1" l="1"/>
</calcChain>
</file>

<file path=xl/sharedStrings.xml><?xml version="1.0" encoding="utf-8"?>
<sst xmlns="http://schemas.openxmlformats.org/spreadsheetml/2006/main" count="114" uniqueCount="83">
  <si>
    <t>Entidad</t>
  </si>
  <si>
    <t>Ministerio del Trabajo</t>
  </si>
  <si>
    <t>Fecha seguimiento</t>
  </si>
  <si>
    <t>Hallazgos</t>
  </si>
  <si>
    <t>Actividades</t>
  </si>
  <si>
    <t>Totales</t>
  </si>
  <si>
    <t>En Ejecución</t>
  </si>
  <si>
    <t>TOTAL</t>
  </si>
  <si>
    <t>CÓDIGO HALLAZGO</t>
  </si>
  <si>
    <t>DESCRIPCIÓN DEL HALLAZGO</t>
  </si>
  <si>
    <t>CAUSA DEL HALLAZGO</t>
  </si>
  <si>
    <t>ACCIÓN DE MEJORA</t>
  </si>
  <si>
    <t>ACTIVIDADES</t>
  </si>
  <si>
    <t>UNIDAD DE MEDIDA</t>
  </si>
  <si>
    <t>CANTIDAD UNIDAD DE MEDIDA</t>
  </si>
  <si>
    <t>FECHA DE INICIO</t>
  </si>
  <si>
    <t>FECHA DE TERMINACIÓN</t>
  </si>
  <si>
    <t>PLAZO EN SEMANAS</t>
  </si>
  <si>
    <t>AVANCE FÍSICO DE EJECUCIÓN</t>
  </si>
  <si>
    <t xml:space="preserve">OBSERVACIONES - SEGUIMIENTO  OCI </t>
  </si>
  <si>
    <t>RESPONSABLES</t>
  </si>
  <si>
    <t>EN EJECUCIÓN.</t>
  </si>
  <si>
    <t>2015-5</t>
  </si>
  <si>
    <t>Incumplimiento de lo dispuesto en el Manual de Contratación el cual en su numeral 5 establece: "Corresponde al Grupo Contractual adelantar, en coordinación con el supervisor o interventor del contrato, la liquidación del contrato celebrado"</t>
  </si>
  <si>
    <t>Realizar informe de seguimiento semestral al proceso judicial que se adelanta entre UNE y el Ministerio del Trabajo.</t>
  </si>
  <si>
    <t>Elaborar informe del estado de avance del proceso, con la información suministrada por la Oficina Asesora Jurídica.</t>
  </si>
  <si>
    <t>Informe del estado del proceso (semestral)</t>
  </si>
  <si>
    <t>El primer informe sobre el estado de avance del proceso relacionado con el Contrato 407 de 2013, fue emitido por el Grupo de Vigilancia Judicial el 22 de enero de 2020,indicando que el   proceso estaba para fallo de primera instancia, y el segundo informe fue realizado por el Grupo de Gestión Contractual el 05 de agosto de 2020, donde se evidencia que el proceso continua en el mismo estado.</t>
  </si>
  <si>
    <r>
      <rPr>
        <b/>
        <sz val="12"/>
        <color rgb="FF000000"/>
        <rFont val="Arial Narrow"/>
        <family val="2"/>
      </rPr>
      <t>Subdirección Administrativa y Financiera</t>
    </r>
    <r>
      <rPr>
        <sz val="12"/>
        <color rgb="FF000000"/>
        <rFont val="Arial Narrow"/>
        <family val="2"/>
      </rPr>
      <t xml:space="preserve">
-Grupo de Gestión Contractual</t>
    </r>
  </si>
  <si>
    <t xml:space="preserve"> </t>
  </si>
  <si>
    <t>Vigencias</t>
  </si>
  <si>
    <t>Trazadores PAZ 2022</t>
  </si>
  <si>
    <t>2022-1</t>
  </si>
  <si>
    <r>
      <rPr>
        <b/>
        <sz val="12"/>
        <rFont val="Arial Narrow"/>
        <family val="2"/>
      </rPr>
      <t>Hallazgo N°1. Articulación de reportes sobre la asignación presupuestal (A, D, PAS)</t>
    </r>
    <r>
      <rPr>
        <sz val="12"/>
        <rFont val="Arial Narrow"/>
        <family val="2"/>
      </rPr>
      <t>: Inconsistencias, diferencias, imprecisiones y errores en la información reportada en los diferentes aplicativos como: Seguimiento de Proyecto de Inversión -SPI-, -SIRECI- de la -CGR- y en los Informes de Ejecución Presupuestal Sectorial del -MinHacienda-, dispuestos para alimentar la información de los recursos asignados y apropiados para la implementación del -Pilar 1.6-.</t>
    </r>
  </si>
  <si>
    <r>
      <rPr>
        <b/>
        <sz val="12"/>
        <rFont val="Arial Narrow"/>
        <family val="2"/>
      </rPr>
      <t xml:space="preserve">Articulación de reportes sobre la asignación presupuestal (A, D, PAS): </t>
    </r>
    <r>
      <rPr>
        <sz val="12"/>
        <rFont val="Arial Narrow"/>
        <family val="2"/>
      </rPr>
      <t xml:space="preserve">
i) Desarticulación en los reportes  de información que reposan en cada uno de los sistemas internos y externos dispuestos para ello (-SPI-, -SIRECI-, -Min Hacienda-)
ii) La información que se encuentra en los diferentes aplicativos o sistemas de información de seguimiento del Posconflicto permiten ser alimentadas aun después de los cierres de ejecución.
iii) Debido a que las áreas responsables de alimentar el -SPI- (Seguimiento de Proyecto de Inversión) son múltiples, no permiten detectar errores y advertir oportunamente sobre el reporte de los datos reales.
iv) Deficiencias en mecanismos de  seguimiento y monitoreo de control interno.</t>
    </r>
  </si>
  <si>
    <t>1. Realizar seguimiento y verificación a la información reportada por las áreas por parte de los enlaces de cada dependencia asignado del Grupo Planes, con el fin de garantizar que la ejecución de los recursos asociados a los trazadores presupuestales de PAZ</t>
  </si>
  <si>
    <t>Realizar la verificación mensual de la ejecución de los recursos asociados a los trazador de presupuestales, revisando en conjunto con el formulador del proyecto la ejecución de los recuros apropiados versus lo reportado en SPI y solicitar los ajustes que sean necesarios antes del cierre de reporte y seguimiento SPI</t>
  </si>
  <si>
    <t>- Informe de seguimiento y alertas SPI
- Solicitud de modificaciones al reporte (correo electronico al gerente y al formulador del proyecto)</t>
  </si>
  <si>
    <r>
      <rPr>
        <b/>
        <sz val="12"/>
        <rFont val="Arial Narrow"/>
        <family val="2"/>
      </rPr>
      <t>Oficina Asesora de Planeación</t>
    </r>
    <r>
      <rPr>
        <sz val="12"/>
        <rFont val="Arial Narrow"/>
        <family val="2"/>
      </rPr>
      <t xml:space="preserve"> - Grupo Planes de Gestión</t>
    </r>
  </si>
  <si>
    <t>2. Realizar validación del informe generado de SPI de la ejecución de los recursos asociados al trazaor de paz.</t>
  </si>
  <si>
    <t>Realizar la verificación semestral y anual de los recursos ejecutados y reportados en SPI con el fin de garantizar la información de ejecución correcta asociada a los trazadores presupuestales de PAZ y solicitar los ajustes que sean necesarios antes del cierre de reporte y seguimiento SPI</t>
  </si>
  <si>
    <t>- Reporte SPI Trazador Presupuestal PAZ  2022
- Solicitud de modificaciones al reporte (correo electronico al Gerente y al formulador del Proyecto)</t>
  </si>
  <si>
    <t>Oficina Asesora de Planeación</t>
  </si>
  <si>
    <t>3. Verificar que la información cargada en STORM y SPI sean los mismos datos que se transmitirán en el reporte a la CGR por parte de la Oficina de Control Interno, con el fin de garantizar la veracidad de la información  de los trazadores presupuestales de PAZ</t>
  </si>
  <si>
    <t>La Oficina Asesora de Planeación y la Oficina de Control Interno, en conjunto realizarán la verificación semestral y anual de la información que corresponde a los trazadores presupuestales de PAZ cargada en STORM vs reporte SPI antes de transmitir a SIRECI con el fin de garantizar su veracidad.</t>
  </si>
  <si>
    <t>Reporte STORM con información validada</t>
  </si>
  <si>
    <t>4. Solicitar el reporte oportuno a las dependencias responsables de reporte avances en SPI y SIIPO de ejecución presupuestal, acciones y metas.</t>
  </si>
  <si>
    <t>Solicitar mediante correo electronico mensual a los gerentes de proyectos, formuladores de proyecto, enlaces paz de cada dependencia tecnica responsable de reporte de información relacionada con compromisos PAZ, el reporte oportuno generando las alertas necesarias antes del cierre de ejecución mensual,  con el fin de evitar el reporte de la información de forma extemporanea</t>
  </si>
  <si>
    <t>Correo electronico mensual</t>
  </si>
  <si>
    <t>2022-2</t>
  </si>
  <si>
    <r>
      <rPr>
        <b/>
        <sz val="12"/>
        <rFont val="Arial Narrow"/>
        <family val="2"/>
      </rPr>
      <t>Hallazgo No. 2. Focalización de los Recursos en los Municipios -PDET-(Trazador 1.8) (A, D, PAS)</t>
    </r>
    <r>
      <rPr>
        <sz val="12"/>
        <rFont val="Arial Narrow"/>
        <family val="2"/>
      </rPr>
      <t>: Existen imprecisiones e inconsistencias entre los datos plasmados en los diferentes reportes de información como: lo que aparece en -SIRECI- y las respuestas oficiales entregadas a la auditoría con relación a la asignación presupuestal del trazador 1.8 para las vigencias 2020 y 2021, por $1.732.788.800.</t>
    </r>
  </si>
  <si>
    <r>
      <rPr>
        <b/>
        <sz val="12"/>
        <rFont val="Arial Narrow"/>
        <family val="2"/>
      </rPr>
      <t xml:space="preserve">Focalización de los Recursos  en los Municipios -PDET- (Trazador 1.8). </t>
    </r>
    <r>
      <rPr>
        <sz val="12"/>
        <rFont val="Arial Narrow"/>
        <family val="2"/>
      </rPr>
      <t xml:space="preserve">
i) Desarticulación de la información reportada en los diferentes aplicativos que muestran el seguimiento de los recursos de posconflicto.
ii) Deficiencias en mecanismos de seguimiento y monitoreo de control interno.</t>
    </r>
  </si>
  <si>
    <t>- Informe de seguimiento y alertas SPI 
- Solicitud modificaciones reportes (correo electronico al gerente y al formulador del proyecto)</t>
  </si>
  <si>
    <t>- Reporte SPI Trazador Presupuestal PAZ  2022
-Solicitud de modificaciones reporte (correo electronico al Gerente y al formulador del Proyecto)</t>
  </si>
  <si>
    <t>4. Realizar de manera formal la solicitud al DNP, la modificación de los recursos apropiados vigentes de los trazadores presupuestales de Paz, cuando se presenten ejecuciones en compromiso, obligaciones y pago mayores a los recursos apropiados inicialmente</t>
  </si>
  <si>
    <t>Realizar de manera formal la solicitud al DNP, la modificación de los recursos apropiados vigentes de los trazadores presupuestales de Paz, cuando se presenten ejecuciones en compromiso, obligaciones y pago mayores a los recursos apropiados iniciallmente</t>
  </si>
  <si>
    <t>Oficio de solicitud al DNP</t>
  </si>
  <si>
    <t>2022-3</t>
  </si>
  <si>
    <r>
      <rPr>
        <b/>
        <sz val="12"/>
        <rFont val="Arial Narrow"/>
        <family val="2"/>
      </rPr>
      <t>Hallazgo N°3. Seguimiento y Control a la Ejecución Contractual  (A, D)</t>
    </r>
    <r>
      <rPr>
        <sz val="12"/>
        <rFont val="Arial Narrow"/>
        <family val="2"/>
      </rPr>
      <t xml:space="preserve">
Se evidenció que el -MinTrabajo- no realizó la publicación de soportes: (Actas de inicio, estudios previos, informes de actividades ejecutadas y soportes; entre otros) de algunos contratos dentro de los términos señalados por el Decreto 1082 del 2015.</t>
    </r>
  </si>
  <si>
    <r>
      <rPr>
        <b/>
        <sz val="12"/>
        <rFont val="Arial Narrow"/>
        <family val="2"/>
      </rPr>
      <t xml:space="preserve">Seguimiento y Control a la Ejecución Contractual
</t>
    </r>
    <r>
      <rPr>
        <sz val="12"/>
        <rFont val="Arial Narrow"/>
        <family val="2"/>
      </rPr>
      <t>i) Deficiencias en mecanismos de seguimiento,  autocontrol y monitoreo del proceso de contratación en la actividad de supervisión</t>
    </r>
  </si>
  <si>
    <t>1. Revisar periódicamente  la publicación de los documentos de la gestión contractual en la plataforma SECOP</t>
  </si>
  <si>
    <t>1. Diseñar matriz de datos para el seguimiento mensual de la publicidad de los documentos de la ejecución contractual.</t>
  </si>
  <si>
    <t>Matriz de seguimiento</t>
  </si>
  <si>
    <t xml:space="preserve">2. Enviar correo masivo mensual a los supervisores de los contratos y convenios celebrados por la Entidad, solicitando evidencia de la publicación en la plataforma Secop de la informaciòn relativa  a la ejecución del contrato.
</t>
  </si>
  <si>
    <t>Correo enviado</t>
  </si>
  <si>
    <t>3. Rendir informe mensual a la Coordinación del GGC de la información de la matriz, para generar alertas y adoptar las medidas a que haya lugar.</t>
  </si>
  <si>
    <t>Informe</t>
  </si>
  <si>
    <t xml:space="preserve">2. Fortalecer a  los supervisores para el seguimiento y control de la gestión contractual a través del uso adecuado de  la plataforma SECOP </t>
  </si>
  <si>
    <t>Solicitar a Colombia Compra Eficiente,  la realización de jornadas  semestrales de fortalecimiento a los supervisores en cuanto al  manejo de la plataforma Secop y en el ejercicio de la supervisión de los contratos estatales.</t>
  </si>
  <si>
    <t>Solicitud a Colombia Compra Eficiente</t>
  </si>
  <si>
    <t xml:space="preserve">Definir en los estudios previos la información relativa a los recursos  asociados al "Proyecto del Plan Marco para Implementación del Acuerdo de Paz (PMI)", para el cargue de la información presupuestal en la plataforma Secop.
</t>
  </si>
  <si>
    <t xml:space="preserve">1. Modificar el formato de estudios previos de la Entidad, incluyendo campo para señalar si el presupuesto del contrato está o no asociado al  PMI.
</t>
  </si>
  <si>
    <t>Formato de Estudios previos actualizado</t>
  </si>
  <si>
    <t xml:space="preserve">2.  Enviar correo masivo mensual a los abogados del  equipo de Gestión Contractual,  reiterando  el ingreso de la informaciòn presupuestal a Secop  cuando los recursos del contrato estàn asociados al  "Proyecto del Plan Marco para Implementación del Acuerdo de Paz (PMI)"
</t>
  </si>
  <si>
    <t>2022-4</t>
  </si>
  <si>
    <r>
      <t>Hallazgo N°04. Marcación en la Plataforma SECOP II — Sección: Información Presupuestal como Proyecto no Asociado al Plan Marco de Implementación del Acuerdo de Paz (A):</t>
    </r>
    <r>
      <rPr>
        <sz val="12"/>
        <rFont val="Arial Narrow"/>
        <family val="2"/>
      </rPr>
      <t xml:space="preserve">
En la plataforma -SECOP II-, en el proceso de etapa precontractual, no se señaló en la sección "INFORMACIÓN PRESUPUESTAL" que los contratos relacionados por el -MinTrabajo- se encontrarán asociado al -PMI-.</t>
    </r>
  </si>
  <si>
    <r>
      <rPr>
        <b/>
        <sz val="12"/>
        <rFont val="Arial Narrow"/>
        <family val="2"/>
      </rPr>
      <t>Marcación en la Plataforma SECOP II — Sección: Información Presupuestal  sobre Proyecto no Asociado al Plan Marco de Implementación del Acuerdo de Paz</t>
    </r>
    <r>
      <rPr>
        <sz val="12"/>
        <rFont val="Arial Narrow"/>
        <family val="2"/>
      </rPr>
      <t xml:space="preserve">
(i) Debilidades en el Control Interno, relacionado con el manejo de la información presupuestal que se reporta por el área de contratos o del estructurador del proceso en la plataforma -SECOP II-</t>
    </r>
  </si>
  <si>
    <r>
      <rPr>
        <b/>
        <sz val="12"/>
        <color rgb="FF000000"/>
        <rFont val="Arial Narrow"/>
        <family val="2"/>
      </rPr>
      <t xml:space="preserve">Hallazgo  5. Liquidacion Contratos (A).  En el Contrato 407 de 2013, </t>
    </r>
    <r>
      <rPr>
        <sz val="12"/>
        <color rgb="FF000000"/>
        <rFont val="Arial Narrow"/>
        <family val="2"/>
      </rPr>
      <t xml:space="preserve">Se evidencia que aún no ha sido liquidado, a pesar que se decretó el incumplimiento del contrato mediante resolución 2035 del  04  de junio de  2015,  confirmada  mediante  resolución  3200 de  21  de  agosto de  2015, es  decir  el  contrato  no está  en ejecución, a pesar que su liquidación  fue  solicitada  por  el  supervisor  mediante  memorando  130000-203474 del  23  de  octubre de  2015, dirigido a  la  coordinadora del Grupo de  Gestión  Contractual,  advirtiendo que  se  tengan en cuenta  las  acciones  legales  y sancionatorias  que se  han desarrollado en este  contrato. Lo anterior por deficiencias en la Gestión de la  etapa  pos contractual por  parte del supervisor y el área  de  Gestión Contractual del  Ministerio. </t>
    </r>
  </si>
  <si>
    <r>
      <rPr>
        <b/>
        <sz val="12"/>
        <color theme="1"/>
        <rFont val="Arial Narrow"/>
        <family val="2"/>
      </rPr>
      <t xml:space="preserve">Subdirección Administrativa y Financiera </t>
    </r>
    <r>
      <rPr>
        <sz val="12"/>
        <color theme="1"/>
        <rFont val="Arial Narrow"/>
        <family val="2"/>
      </rPr>
      <t xml:space="preserve">- Grupo de Gestión Contractual </t>
    </r>
  </si>
  <si>
    <t>Se diseñó una matriz para el  seguimiento de la publicación de los contratos suscritos, la cual se encuentra diligenciada para las vigencias 2022 y 2023; además incluye información de las etapas precontractual, contractual y postcontractual, la cual  está vinculada al espacio donde se almacenan los soportes que pueden ser consultados por las áreas que ejercen la supervisión y por el responsable del Grupo de Gestión Contractual que realiza el seguimiento.</t>
  </si>
  <si>
    <t xml:space="preserve">No se requirió enviar comunicación de ajuste al DNP, ya que los compromisos, obligaciones y pagos no fueron superiores a la apropiación vigente. Se precisa que, la plataforma SPI fue objeto de ajustes y migración de información, por lo que se habilitó a las entidades del sector trabajo para que la verificaran a 31-dic-2022. El Ministerio previo reporte al DNP, realizó modificaciones para que se reflejaran debidamente las categorías de Construcción de Paz; no obstante, esta información está siendo validada por el DNP y puede ser objeto de posteriores ajustes. </t>
  </si>
  <si>
    <t xml:space="preserve">Cumplidas </t>
  </si>
  <si>
    <t xml:space="preserve">Se realizó la modificación del formato  de estudios previos de contratación directa / Contrato de Prestacion de Servicios Profesionales y Apoyo a la Gestión a 30 de mayo de 2023  versión 19, en el que se incluyó la opción de marcado para conocer si los recursos financieros con los que se financia la contratación, se encuentran asociados al "Proyecto del Plan Marco para Implementación del Acuerdo de Paz (PMI).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</si>
</sst>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yyyy;@"/>
  </numFmts>
  <fonts count="24" x14ac:knownFonts="1">
    <font>
      <sz val="11"/>
      <color rgb="FF000000"/>
      <name val="Calibri"/>
    </font>
    <font>
      <b/>
      <sz val="12"/>
      <color rgb="FF000000"/>
      <name val="Arial Narrow"/>
      <family val="2"/>
    </font>
    <font>
      <b/>
      <sz val="16"/>
      <color rgb="FFFFFFFF"/>
      <name val="Arial Narrow"/>
      <family val="2"/>
    </font>
    <font>
      <sz val="12"/>
      <color rgb="FF000000"/>
      <name val="Arial Narrow"/>
      <family val="2"/>
    </font>
    <font>
      <b/>
      <sz val="18"/>
      <color rgb="FFFF0000"/>
      <name val="Arial Narrow"/>
      <family val="2"/>
    </font>
    <font>
      <b/>
      <sz val="16"/>
      <color rgb="FF000000"/>
      <name val="Arial Narrow"/>
      <family val="2"/>
    </font>
    <font>
      <b/>
      <sz val="12"/>
      <color rgb="FFFFFFFF"/>
      <name val="Arial Narrow"/>
      <family val="2"/>
    </font>
    <font>
      <sz val="12"/>
      <name val="Arial Narrow"/>
      <family val="2"/>
    </font>
    <font>
      <sz val="11"/>
      <color rgb="FF000000"/>
      <name val="Calibri"/>
      <family val="2"/>
    </font>
    <font>
      <b/>
      <sz val="14"/>
      <color indexed="8"/>
      <name val="Arial Narrow"/>
      <family val="2"/>
    </font>
    <font>
      <b/>
      <sz val="16"/>
      <color indexed="8"/>
      <name val="Arial Narrow"/>
      <family val="2"/>
    </font>
    <font>
      <sz val="11"/>
      <color indexed="8"/>
      <name val="Arial Narrow"/>
      <family val="2"/>
    </font>
    <font>
      <b/>
      <sz val="18"/>
      <color rgb="FF000000"/>
      <name val="Arial Narrow"/>
      <family val="2"/>
    </font>
    <font>
      <sz val="18"/>
      <color rgb="FF000000"/>
      <name val="Arial Narrow"/>
      <family val="2"/>
    </font>
    <font>
      <b/>
      <sz val="12"/>
      <color theme="1"/>
      <name val="Arial Narrow"/>
      <family val="2"/>
    </font>
    <font>
      <sz val="16"/>
      <color rgb="FF000000"/>
      <name val="Arial Narrow"/>
      <family val="2"/>
    </font>
    <font>
      <sz val="12"/>
      <color theme="1"/>
      <name val="Arial Narrow"/>
      <family val="2"/>
    </font>
    <font>
      <b/>
      <sz val="18"/>
      <color rgb="FFFFFFFF"/>
      <name val="Arial Narrow"/>
      <family val="2"/>
    </font>
    <font>
      <sz val="11"/>
      <color rgb="FF000000"/>
      <name val="Calibri"/>
      <family val="2"/>
    </font>
    <font>
      <sz val="8"/>
      <name val="Calibri"/>
      <family val="2"/>
    </font>
    <font>
      <sz val="18"/>
      <name val="Arial Narrow"/>
      <family val="2"/>
    </font>
    <font>
      <sz val="11"/>
      <color rgb="FF000000"/>
      <name val="Arial Narrow"/>
      <family val="2"/>
    </font>
    <font>
      <b/>
      <sz val="12"/>
      <name val="Arial Narrow"/>
      <family val="2"/>
    </font>
    <font>
      <sz val="12"/>
      <color rgb="FF000000"/>
      <name val="Calibri"/>
      <family val="2"/>
    </font>
  </fonts>
  <fills count="8">
    <fill>
      <patternFill patternType="none"/>
    </fill>
    <fill>
      <patternFill patternType="gray125"/>
    </fill>
    <fill>
      <patternFill patternType="solid">
        <fgColor rgb="FF244061"/>
        <bgColor rgb="FF244061"/>
      </patternFill>
    </fill>
    <fill>
      <patternFill patternType="solid">
        <fgColor rgb="FFFFFFFF"/>
        <bgColor rgb="FFFFFFFF"/>
      </patternFill>
    </fill>
    <fill>
      <patternFill patternType="solid">
        <fgColor theme="0"/>
        <bgColor indexed="64"/>
      </patternFill>
    </fill>
    <fill>
      <patternFill patternType="solid">
        <fgColor theme="6" tint="0.79998168889431442"/>
        <bgColor rgb="FFEAF1DD"/>
      </patternFill>
    </fill>
    <fill>
      <patternFill patternType="solid">
        <fgColor theme="6" tint="0.79998168889431442"/>
        <bgColor indexed="64"/>
      </patternFill>
    </fill>
    <fill>
      <patternFill patternType="solid">
        <fgColor theme="0"/>
        <bgColor rgb="FFEAF1DD"/>
      </patternFill>
    </fill>
  </fills>
  <borders count="1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00"/>
      </top>
      <bottom/>
      <diagonal/>
    </border>
  </borders>
  <cellStyleXfs count="5">
    <xf numFmtId="0" fontId="0" fillId="0" borderId="0"/>
    <xf numFmtId="9" fontId="8" fillId="0" borderId="0" applyFont="0" applyFill="0" applyBorder="0" applyAlignment="0" applyProtection="0"/>
    <xf numFmtId="0" fontId="18" fillId="0" borderId="3"/>
    <xf numFmtId="9" fontId="18" fillId="0" borderId="3" applyFont="0" applyFill="0" applyBorder="0" applyAlignment="0" applyProtection="0"/>
    <xf numFmtId="0" fontId="18" fillId="0" borderId="3"/>
  </cellStyleXfs>
  <cellXfs count="110">
    <xf numFmtId="0" fontId="0" fillId="0" borderId="0" xfId="0"/>
    <xf numFmtId="0" fontId="1" fillId="0" borderId="0" xfId="0" applyFont="1" applyAlignment="1">
      <alignment horizontal="center" wrapText="1"/>
    </xf>
    <xf numFmtId="0" fontId="3" fillId="0" borderId="0" xfId="0" applyFont="1" applyAlignment="1">
      <alignment horizontal="center" wrapText="1"/>
    </xf>
    <xf numFmtId="0" fontId="3" fillId="3" borderId="3" xfId="0" applyFont="1" applyFill="1" applyBorder="1" applyAlignment="1">
      <alignment wrapText="1"/>
    </xf>
    <xf numFmtId="0" fontId="1" fillId="3" borderId="3" xfId="0" applyFont="1" applyFill="1" applyBorder="1" applyAlignment="1">
      <alignment horizontal="center" vertical="center" wrapText="1"/>
    </xf>
    <xf numFmtId="0" fontId="3" fillId="3" borderId="3" xfId="0" applyFont="1" applyFill="1" applyBorder="1" applyAlignment="1">
      <alignment horizont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center" vertical="top" wrapText="1"/>
    </xf>
    <xf numFmtId="0" fontId="1" fillId="3" borderId="3" xfId="0" applyFont="1" applyFill="1" applyBorder="1" applyAlignment="1">
      <alignment horizontal="left" vertical="top" wrapText="1"/>
    </xf>
    <xf numFmtId="0" fontId="4" fillId="3" borderId="3" xfId="0" applyFont="1" applyFill="1" applyBorder="1" applyAlignment="1">
      <alignment horizontal="center" vertical="center" wrapText="1"/>
    </xf>
    <xf numFmtId="0" fontId="3" fillId="0" borderId="0" xfId="0" applyFont="1" applyAlignment="1">
      <alignment horizontal="center" vertical="top" wrapText="1"/>
    </xf>
    <xf numFmtId="9" fontId="1" fillId="0" borderId="3" xfId="0" applyNumberFormat="1" applyFont="1" applyBorder="1" applyAlignment="1">
      <alignment horizontal="center" vertical="center" wrapText="1"/>
    </xf>
    <xf numFmtId="0" fontId="3" fillId="0" borderId="3" xfId="0" applyFont="1" applyBorder="1" applyAlignment="1">
      <alignment horizontal="center" wrapText="1"/>
    </xf>
    <xf numFmtId="0" fontId="1" fillId="0" borderId="3"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3" xfId="0" applyFont="1" applyBorder="1" applyAlignment="1">
      <alignment horizontal="center" vertical="center" wrapText="1"/>
    </xf>
    <xf numFmtId="9" fontId="10" fillId="0" borderId="3" xfId="1" applyFont="1" applyFill="1" applyBorder="1" applyAlignment="1">
      <alignment horizontal="center" wrapText="1"/>
    </xf>
    <xf numFmtId="0" fontId="3" fillId="0" borderId="3" xfId="0" applyFont="1" applyBorder="1" applyAlignment="1">
      <alignment wrapText="1"/>
    </xf>
    <xf numFmtId="0" fontId="9" fillId="0" borderId="3" xfId="0" applyFont="1" applyBorder="1" applyAlignment="1">
      <alignment horizontal="center" vertical="center" wrapText="1"/>
    </xf>
    <xf numFmtId="0" fontId="11" fillId="0" borderId="3" xfId="0" applyFont="1" applyBorder="1" applyAlignment="1">
      <alignment horizontal="center" vertical="center" wrapText="1"/>
    </xf>
    <xf numFmtId="9" fontId="10" fillId="0" borderId="3" xfId="1" applyFont="1" applyFill="1" applyBorder="1" applyAlignment="1">
      <alignment horizontal="center" vertical="center" wrapText="1"/>
    </xf>
    <xf numFmtId="0" fontId="13" fillId="0" borderId="3" xfId="0" applyFont="1" applyBorder="1" applyAlignment="1">
      <alignment wrapText="1"/>
    </xf>
    <xf numFmtId="0" fontId="12" fillId="0" borderId="5" xfId="0" applyFont="1" applyBorder="1" applyAlignment="1">
      <alignment horizontal="center" vertical="center" wrapText="1"/>
    </xf>
    <xf numFmtId="0" fontId="17" fillId="2" borderId="4" xfId="0" applyFont="1" applyFill="1" applyBorder="1" applyAlignment="1">
      <alignment horizontal="center" vertical="center" wrapText="1" readingOrder="1"/>
    </xf>
    <xf numFmtId="9" fontId="17" fillId="2" borderId="4" xfId="0" applyNumberFormat="1" applyFont="1" applyFill="1" applyBorder="1" applyAlignment="1">
      <alignment horizontal="center" vertical="center" wrapText="1" readingOrder="1"/>
    </xf>
    <xf numFmtId="0" fontId="3" fillId="0" borderId="0" xfId="0" applyFont="1" applyAlignment="1">
      <alignment horizontal="justify" wrapText="1"/>
    </xf>
    <xf numFmtId="0" fontId="3" fillId="3" borderId="3" xfId="0" applyFont="1" applyFill="1" applyBorder="1" applyAlignment="1">
      <alignment horizontal="justify" wrapText="1"/>
    </xf>
    <xf numFmtId="0" fontId="1" fillId="3" borderId="3" xfId="0" applyFont="1" applyFill="1" applyBorder="1" applyAlignment="1">
      <alignment horizontal="justify" vertical="center" wrapText="1"/>
    </xf>
    <xf numFmtId="0" fontId="5" fillId="0" borderId="0" xfId="0" applyFont="1" applyAlignment="1">
      <alignment horizontal="justify" vertical="center" wrapText="1"/>
    </xf>
    <xf numFmtId="9" fontId="1" fillId="3" borderId="3" xfId="0" applyNumberFormat="1" applyFont="1" applyFill="1" applyBorder="1" applyAlignment="1">
      <alignment horizontal="justify" vertical="center" wrapText="1"/>
    </xf>
    <xf numFmtId="9" fontId="5" fillId="0" borderId="0" xfId="0" applyNumberFormat="1" applyFont="1" applyAlignment="1">
      <alignment horizontal="justify" wrapText="1"/>
    </xf>
    <xf numFmtId="0" fontId="4" fillId="3" borderId="3" xfId="0" applyFont="1" applyFill="1" applyBorder="1" applyAlignment="1">
      <alignment horizontal="justify" vertical="center" wrapText="1"/>
    </xf>
    <xf numFmtId="0" fontId="10" fillId="0" borderId="3" xfId="0" applyFont="1" applyBorder="1" applyAlignment="1">
      <alignment horizontal="justify" vertical="center" wrapText="1"/>
    </xf>
    <xf numFmtId="0" fontId="13" fillId="3" borderId="3" xfId="0" applyFont="1" applyFill="1" applyBorder="1" applyAlignment="1">
      <alignment horizontal="justify" wrapText="1"/>
    </xf>
    <xf numFmtId="0" fontId="2" fillId="2" borderId="5" xfId="0" applyFont="1" applyFill="1" applyBorder="1" applyAlignment="1">
      <alignment horizontal="center" vertical="center" wrapText="1" readingOrder="1"/>
    </xf>
    <xf numFmtId="0" fontId="15" fillId="3" borderId="5" xfId="0" applyFont="1" applyFill="1" applyBorder="1" applyAlignment="1">
      <alignment horizontal="center" vertical="center" wrapText="1" readingOrder="1"/>
    </xf>
    <xf numFmtId="0" fontId="5" fillId="0" borderId="5" xfId="0" applyFont="1" applyBorder="1" applyAlignment="1">
      <alignment horizontal="center" vertical="center" wrapText="1"/>
    </xf>
    <xf numFmtId="0" fontId="1" fillId="0" borderId="0" xfId="0" applyFont="1" applyAlignment="1">
      <alignment horizontal="left" vertical="center" wrapText="1"/>
    </xf>
    <xf numFmtId="0" fontId="1"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3" xfId="0" applyFont="1" applyFill="1" applyBorder="1" applyAlignment="1">
      <alignment vertical="center" wrapText="1"/>
    </xf>
    <xf numFmtId="0" fontId="1" fillId="3" borderId="3" xfId="0" applyFont="1" applyFill="1" applyBorder="1" applyAlignment="1">
      <alignment horizontal="left" vertical="center"/>
    </xf>
    <xf numFmtId="0" fontId="1" fillId="0" borderId="0" xfId="0" applyFont="1" applyAlignment="1">
      <alignment horizontal="left" vertical="center"/>
    </xf>
    <xf numFmtId="0" fontId="3" fillId="0" borderId="0" xfId="0" applyFont="1" applyAlignment="1">
      <alignment horizontal="left" vertical="center" wrapText="1"/>
    </xf>
    <xf numFmtId="0" fontId="17" fillId="2" borderId="1" xfId="0" applyFont="1" applyFill="1" applyBorder="1" applyAlignment="1">
      <alignment horizontal="center" vertical="center" wrapText="1"/>
    </xf>
    <xf numFmtId="0" fontId="21" fillId="0" borderId="0" xfId="0" applyFont="1"/>
    <xf numFmtId="9" fontId="13" fillId="0" borderId="3" xfId="0" applyNumberFormat="1" applyFont="1" applyBorder="1" applyAlignment="1">
      <alignment horizontal="justify" vertical="center" wrapText="1"/>
    </xf>
    <xf numFmtId="9" fontId="13" fillId="0" borderId="3" xfId="1" applyFont="1" applyBorder="1" applyAlignment="1">
      <alignment horizontal="center" vertical="center" wrapText="1"/>
    </xf>
    <xf numFmtId="0" fontId="6" fillId="2" borderId="5" xfId="0" applyFont="1" applyFill="1" applyBorder="1" applyAlignment="1">
      <alignment horizontal="center" vertical="center" wrapText="1" readingOrder="1"/>
    </xf>
    <xf numFmtId="0" fontId="21" fillId="0" borderId="0" xfId="0" applyFont="1" applyAlignment="1">
      <alignment horizontal="justify"/>
    </xf>
    <xf numFmtId="0" fontId="21" fillId="0" borderId="0" xfId="0" applyFont="1" applyAlignment="1">
      <alignment horizontal="center"/>
    </xf>
    <xf numFmtId="0" fontId="21" fillId="0" borderId="0" xfId="0" applyFont="1" applyAlignment="1">
      <alignment vertical="center"/>
    </xf>
    <xf numFmtId="0" fontId="3" fillId="3" borderId="3" xfId="0" applyFont="1" applyFill="1" applyBorder="1" applyAlignment="1">
      <alignment horizontal="justify" vertical="center" wrapText="1"/>
    </xf>
    <xf numFmtId="0" fontId="1" fillId="0" borderId="0" xfId="0" applyFont="1" applyAlignment="1">
      <alignment horizontal="center" vertical="center" wrapText="1"/>
    </xf>
    <xf numFmtId="0" fontId="3" fillId="0" borderId="0" xfId="0" applyFont="1" applyAlignment="1">
      <alignment horizontal="justify" vertical="center" wrapText="1"/>
    </xf>
    <xf numFmtId="0" fontId="3" fillId="0" borderId="0" xfId="0" applyFont="1" applyAlignment="1">
      <alignment horizontal="center" vertical="top"/>
    </xf>
    <xf numFmtId="0" fontId="3" fillId="0" borderId="0" xfId="0" applyFont="1" applyAlignment="1">
      <alignment horizontal="center" vertical="center" wrapText="1"/>
    </xf>
    <xf numFmtId="0" fontId="7" fillId="4" borderId="5" xfId="0" applyFont="1" applyFill="1" applyBorder="1" applyAlignment="1">
      <alignment horizontal="justify" vertical="top" wrapText="1"/>
    </xf>
    <xf numFmtId="0" fontId="7" fillId="4" borderId="5" xfId="0" quotePrefix="1" applyFont="1" applyFill="1" applyBorder="1" applyAlignment="1">
      <alignment horizontal="center" vertical="top" wrapText="1"/>
    </xf>
    <xf numFmtId="0" fontId="7" fillId="4" borderId="5" xfId="0" applyFont="1" applyFill="1" applyBorder="1" applyAlignment="1">
      <alignment horizontal="center" vertical="top" wrapText="1"/>
    </xf>
    <xf numFmtId="14" fontId="7" fillId="4" borderId="5" xfId="0" applyNumberFormat="1" applyFont="1" applyFill="1" applyBorder="1" applyAlignment="1">
      <alignment horizontal="center" vertical="top" wrapText="1"/>
    </xf>
    <xf numFmtId="1" fontId="7" fillId="4" borderId="5" xfId="0" applyNumberFormat="1" applyFont="1" applyFill="1" applyBorder="1" applyAlignment="1">
      <alignment horizontal="center" vertical="top" wrapText="1"/>
    </xf>
    <xf numFmtId="0" fontId="7" fillId="4" borderId="0" xfId="0" applyFont="1" applyFill="1" applyAlignment="1">
      <alignment horizontal="center" vertical="top"/>
    </xf>
    <xf numFmtId="0" fontId="22" fillId="4" borderId="5" xfId="0" applyFont="1" applyFill="1" applyBorder="1" applyAlignment="1">
      <alignment horizontal="center" vertical="top" wrapText="1"/>
    </xf>
    <xf numFmtId="0" fontId="7" fillId="4" borderId="0" xfId="0" applyFont="1" applyFill="1" applyAlignment="1">
      <alignment vertical="top"/>
    </xf>
    <xf numFmtId="0" fontId="3" fillId="0" borderId="0" xfId="0" applyFont="1" applyAlignment="1">
      <alignment vertical="center"/>
    </xf>
    <xf numFmtId="0" fontId="3" fillId="0" borderId="0" xfId="0" applyFont="1"/>
    <xf numFmtId="0" fontId="3" fillId="0" borderId="0" xfId="0" applyFont="1" applyAlignment="1">
      <alignment horizontal="justify"/>
    </xf>
    <xf numFmtId="0" fontId="3" fillId="0" borderId="0" xfId="0" applyFont="1" applyAlignment="1">
      <alignment horizontal="center"/>
    </xf>
    <xf numFmtId="0" fontId="7" fillId="4" borderId="5" xfId="0" applyFont="1" applyFill="1" applyBorder="1" applyAlignment="1">
      <alignment horizontal="center" vertical="top"/>
    </xf>
    <xf numFmtId="0" fontId="5" fillId="5" borderId="5" xfId="0" applyFont="1" applyFill="1" applyBorder="1" applyAlignment="1">
      <alignment horizontal="center" vertical="center" wrapText="1"/>
    </xf>
    <xf numFmtId="9" fontId="12" fillId="5" borderId="5" xfId="0" applyNumberFormat="1" applyFont="1" applyFill="1" applyBorder="1" applyAlignment="1">
      <alignment horizontal="center" vertical="center" wrapText="1"/>
    </xf>
    <xf numFmtId="0" fontId="5" fillId="0" borderId="5" xfId="0" applyFont="1" applyBorder="1" applyAlignment="1">
      <alignment horizontal="center" vertical="center" wrapText="1" readingOrder="1"/>
    </xf>
    <xf numFmtId="0" fontId="7" fillId="0" borderId="0" xfId="0" applyFont="1" applyAlignment="1">
      <alignment vertical="top" wrapText="1"/>
    </xf>
    <xf numFmtId="9" fontId="12" fillId="7" borderId="5" xfId="0" applyNumberFormat="1" applyFont="1" applyFill="1" applyBorder="1" applyAlignment="1">
      <alignment horizontal="center" vertical="center" wrapText="1"/>
    </xf>
    <xf numFmtId="0" fontId="3" fillId="4" borderId="5" xfId="0" applyFont="1" applyFill="1" applyBorder="1" applyAlignment="1">
      <alignment horizontal="justify" vertical="top" wrapText="1"/>
    </xf>
    <xf numFmtId="0" fontId="7" fillId="6" borderId="5" xfId="0" applyFont="1" applyFill="1" applyBorder="1" applyAlignment="1">
      <alignment horizontal="justify" vertical="top" wrapText="1"/>
    </xf>
    <xf numFmtId="0" fontId="7" fillId="6" borderId="5" xfId="0" applyFont="1" applyFill="1" applyBorder="1" applyAlignment="1">
      <alignment horizontal="center" vertical="top" wrapText="1"/>
    </xf>
    <xf numFmtId="14" fontId="7" fillId="6" borderId="5" xfId="0" applyNumberFormat="1" applyFont="1" applyFill="1" applyBorder="1" applyAlignment="1">
      <alignment horizontal="center" vertical="top" wrapText="1"/>
    </xf>
    <xf numFmtId="1" fontId="7" fillId="6" borderId="5" xfId="0" applyNumberFormat="1" applyFont="1" applyFill="1" applyBorder="1" applyAlignment="1">
      <alignment horizontal="center" vertical="top" wrapText="1"/>
    </xf>
    <xf numFmtId="0" fontId="3" fillId="6" borderId="5" xfId="0" applyFont="1" applyFill="1" applyBorder="1" applyAlignment="1">
      <alignment horizontal="justify" vertical="top" wrapText="1"/>
    </xf>
    <xf numFmtId="0" fontId="22" fillId="6" borderId="5" xfId="0" applyFont="1" applyFill="1" applyBorder="1" applyAlignment="1">
      <alignment horizontal="center" vertical="top" wrapText="1"/>
    </xf>
    <xf numFmtId="0" fontId="7" fillId="6" borderId="5" xfId="0" applyFont="1" applyFill="1" applyBorder="1" applyAlignment="1">
      <alignment horizontal="center" vertical="top"/>
    </xf>
    <xf numFmtId="0" fontId="16" fillId="6" borderId="5" xfId="0" applyFont="1" applyFill="1" applyBorder="1" applyAlignment="1">
      <alignment horizontal="center" vertical="top" wrapText="1"/>
    </xf>
    <xf numFmtId="0" fontId="16" fillId="4" borderId="5" xfId="0" applyFont="1" applyFill="1" applyBorder="1" applyAlignment="1">
      <alignment horizontal="center" vertical="top" wrapText="1"/>
    </xf>
    <xf numFmtId="0" fontId="1" fillId="0" borderId="5" xfId="0" applyFont="1" applyBorder="1" applyAlignment="1">
      <alignment horizontal="center" vertical="top" wrapText="1"/>
    </xf>
    <xf numFmtId="0" fontId="3" fillId="3" borderId="5" xfId="0" applyFont="1" applyFill="1" applyBorder="1" applyAlignment="1">
      <alignment horizontal="justify" vertical="top" wrapText="1"/>
    </xf>
    <xf numFmtId="0" fontId="3" fillId="0" borderId="0" xfId="0" applyFont="1" applyAlignment="1">
      <alignment vertical="top"/>
    </xf>
    <xf numFmtId="0" fontId="3" fillId="5" borderId="5" xfId="0" applyFont="1" applyFill="1" applyBorder="1" applyAlignment="1">
      <alignment horizontal="justify" vertical="top" wrapText="1"/>
    </xf>
    <xf numFmtId="0" fontId="3" fillId="5" borderId="5" xfId="0" applyFont="1" applyFill="1" applyBorder="1" applyAlignment="1">
      <alignment horizontal="center" vertical="top" wrapText="1"/>
    </xf>
    <xf numFmtId="164" fontId="3" fillId="5" borderId="5" xfId="0" applyNumberFormat="1" applyFont="1" applyFill="1" applyBorder="1" applyAlignment="1">
      <alignment horizontal="center" vertical="top" wrapText="1"/>
    </xf>
    <xf numFmtId="14" fontId="7" fillId="5" borderId="5" xfId="0" applyNumberFormat="1" applyFont="1" applyFill="1" applyBorder="1" applyAlignment="1">
      <alignment horizontal="center" vertical="top" wrapText="1"/>
    </xf>
    <xf numFmtId="1" fontId="3" fillId="5" borderId="5" xfId="0" applyNumberFormat="1" applyFont="1" applyFill="1" applyBorder="1" applyAlignment="1">
      <alignment horizontal="center" vertical="top" wrapText="1"/>
    </xf>
    <xf numFmtId="0" fontId="12" fillId="5" borderId="5" xfId="0" applyFont="1" applyFill="1" applyBorder="1" applyAlignment="1">
      <alignment horizontal="center" vertical="center" wrapText="1"/>
    </xf>
    <xf numFmtId="0" fontId="22" fillId="4" borderId="5" xfId="0" applyFont="1" applyFill="1" applyBorder="1" applyAlignment="1">
      <alignment horizontal="center" vertical="top" wrapText="1"/>
    </xf>
    <xf numFmtId="0" fontId="23" fillId="0" borderId="5" xfId="0" applyFont="1" applyBorder="1" applyAlignment="1">
      <alignment horizontal="center" vertical="top" wrapText="1"/>
    </xf>
    <xf numFmtId="0" fontId="7" fillId="4" borderId="5" xfId="0" applyFont="1" applyFill="1" applyBorder="1" applyAlignment="1">
      <alignment horizontal="justify" vertical="top" wrapText="1"/>
    </xf>
    <xf numFmtId="0" fontId="23" fillId="0" borderId="5" xfId="0" applyFont="1" applyBorder="1" applyAlignment="1">
      <alignment horizontal="justify" vertical="top" wrapText="1"/>
    </xf>
    <xf numFmtId="0" fontId="3" fillId="0" borderId="0" xfId="0" applyFont="1" applyAlignment="1">
      <alignment horizontal="center" vertical="center" wrapText="1"/>
    </xf>
    <xf numFmtId="165" fontId="12" fillId="3" borderId="1" xfId="0" applyNumberFormat="1" applyFont="1" applyFill="1" applyBorder="1" applyAlignment="1">
      <alignment horizontal="center" vertical="center" wrapText="1"/>
    </xf>
    <xf numFmtId="165" fontId="20" fillId="0" borderId="2" xfId="0" applyNumberFormat="1" applyFont="1" applyBorder="1"/>
    <xf numFmtId="0" fontId="17" fillId="2" borderId="1" xfId="0" applyFont="1" applyFill="1" applyBorder="1" applyAlignment="1">
      <alignment horizontal="center" vertical="center" wrapText="1"/>
    </xf>
    <xf numFmtId="0" fontId="20" fillId="0" borderId="2" xfId="0" applyFont="1" applyBorder="1"/>
    <xf numFmtId="0" fontId="17" fillId="2" borderId="7" xfId="0" applyFont="1" applyFill="1" applyBorder="1" applyAlignment="1">
      <alignment horizontal="center" vertical="center" wrapText="1" readingOrder="1"/>
    </xf>
    <xf numFmtId="0" fontId="17" fillId="2" borderId="8" xfId="0" applyFont="1" applyFill="1" applyBorder="1" applyAlignment="1">
      <alignment horizontal="center" vertical="center" wrapText="1" readingOrder="1"/>
    </xf>
    <xf numFmtId="0" fontId="17" fillId="2" borderId="6" xfId="0" applyFont="1" applyFill="1" applyBorder="1" applyAlignment="1">
      <alignment horizontal="center" vertical="center" wrapText="1" readingOrder="1"/>
    </xf>
    <xf numFmtId="0" fontId="4" fillId="3" borderId="9" xfId="0" applyFont="1" applyFill="1" applyBorder="1" applyAlignment="1">
      <alignment horizontal="center" vertical="center" wrapText="1"/>
    </xf>
    <xf numFmtId="0" fontId="23" fillId="0" borderId="5" xfId="0" applyFont="1" applyBorder="1" applyAlignment="1">
      <alignment vertical="top"/>
    </xf>
    <xf numFmtId="0" fontId="23" fillId="0" borderId="5" xfId="0" applyFont="1" applyBorder="1" applyAlignment="1">
      <alignment horizontal="center" vertical="top"/>
    </xf>
    <xf numFmtId="0" fontId="22" fillId="4" borderId="5" xfId="0" applyFont="1" applyFill="1" applyBorder="1" applyAlignment="1">
      <alignment horizontal="justify" vertical="top" wrapText="1"/>
    </xf>
  </cellXfs>
  <cellStyles count="5">
    <cellStyle name="Normal" xfId="0" builtinId="0"/>
    <cellStyle name="Normal 2" xfId="2" xr:uid="{A40B6237-CBC0-400B-9E88-F2DDFBA111A5}"/>
    <cellStyle name="Normal 3" xfId="4" xr:uid="{F36B088A-21D6-4691-9C72-7E02E315099E}"/>
    <cellStyle name="Porcentaje" xfId="1" builtinId="5"/>
    <cellStyle name="Porcentaje 2" xfId="3" xr:uid="{2A4B68FD-C8FC-4068-B2C1-E4B5C37E3B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4"/>
  <sheetViews>
    <sheetView showGridLines="0" tabSelected="1" topLeftCell="C24" zoomScale="86" zoomScaleNormal="86" workbookViewId="0">
      <selection activeCell="L27" sqref="L27"/>
    </sheetView>
  </sheetViews>
  <sheetFormatPr baseColWidth="10" defaultColWidth="14.42578125" defaultRowHeight="15" customHeight="1" x14ac:dyDescent="0.3"/>
  <cols>
    <col min="1" max="1" width="18.5703125" style="45" customWidth="1"/>
    <col min="2" max="2" width="60.85546875" style="49" customWidth="1"/>
    <col min="3" max="3" width="41.140625" style="49" customWidth="1"/>
    <col min="4" max="4" width="27.5703125" style="49" customWidth="1"/>
    <col min="5" max="5" width="35" style="49" customWidth="1"/>
    <col min="6" max="6" width="16.7109375" style="45" customWidth="1"/>
    <col min="7" max="7" width="14.85546875" style="45" customWidth="1"/>
    <col min="8" max="8" width="15.28515625" style="50" customWidth="1"/>
    <col min="9" max="9" width="20.7109375" style="45" customWidth="1"/>
    <col min="10" max="10" width="16" style="45" customWidth="1"/>
    <col min="11" max="11" width="13.85546875" style="55" customWidth="1"/>
    <col min="12" max="12" width="49.28515625" style="51" customWidth="1"/>
    <col min="13" max="13" width="17.28515625" style="50" customWidth="1"/>
    <col min="14" max="14" width="13.5703125" style="45" customWidth="1"/>
    <col min="15" max="15" width="21.42578125" style="45" customWidth="1"/>
    <col min="16" max="16384" width="14.42578125" style="45"/>
  </cols>
  <sheetData>
    <row r="1" spans="1:13" ht="39" customHeight="1" x14ac:dyDescent="0.35">
      <c r="A1" s="1"/>
      <c r="B1" s="44" t="s">
        <v>0</v>
      </c>
      <c r="C1" s="101" t="s">
        <v>1</v>
      </c>
      <c r="D1" s="102"/>
      <c r="E1" s="25"/>
      <c r="F1" s="2"/>
      <c r="G1" s="2"/>
      <c r="H1" s="98"/>
      <c r="I1" s="98"/>
      <c r="J1" s="98"/>
      <c r="K1" s="98"/>
      <c r="L1" s="37"/>
      <c r="M1" s="2"/>
    </row>
    <row r="2" spans="1:13" ht="38.25" customHeight="1" x14ac:dyDescent="0.35">
      <c r="A2" s="1"/>
      <c r="B2" s="44" t="s">
        <v>2</v>
      </c>
      <c r="C2" s="99">
        <v>45107</v>
      </c>
      <c r="D2" s="100"/>
      <c r="E2" s="25"/>
      <c r="F2" s="2"/>
      <c r="G2" s="2"/>
      <c r="H2" s="98"/>
      <c r="I2" s="98"/>
      <c r="J2" s="98"/>
      <c r="K2" s="98"/>
      <c r="L2" s="37"/>
      <c r="M2" s="2"/>
    </row>
    <row r="3" spans="1:13" ht="6.6" customHeight="1" x14ac:dyDescent="0.3">
      <c r="A3" s="4"/>
      <c r="B3" s="106"/>
      <c r="C3" s="106"/>
      <c r="D3" s="106"/>
      <c r="E3" s="27"/>
      <c r="F3" s="11"/>
      <c r="G3" s="12"/>
      <c r="H3" s="13"/>
      <c r="I3" s="14"/>
      <c r="J3" s="6"/>
      <c r="K3" s="7"/>
      <c r="L3" s="38"/>
      <c r="M3" s="5"/>
    </row>
    <row r="4" spans="1:13" ht="28.5" customHeight="1" x14ac:dyDescent="0.3">
      <c r="A4" s="9"/>
      <c r="B4" s="34" t="s">
        <v>30</v>
      </c>
      <c r="C4" s="34" t="s">
        <v>3</v>
      </c>
      <c r="D4" s="34" t="s">
        <v>4</v>
      </c>
      <c r="E4" s="31"/>
      <c r="F4" s="18"/>
      <c r="G4" s="15"/>
      <c r="H4" s="19"/>
      <c r="I4" s="12"/>
      <c r="J4" s="5"/>
      <c r="K4" s="7"/>
      <c r="L4" s="39"/>
      <c r="M4" s="5"/>
    </row>
    <row r="5" spans="1:13" ht="28.5" customHeight="1" x14ac:dyDescent="0.3">
      <c r="A5" s="9"/>
      <c r="B5" s="35" t="s">
        <v>31</v>
      </c>
      <c r="C5" s="72">
        <v>4</v>
      </c>
      <c r="D5" s="72">
        <v>14</v>
      </c>
      <c r="E5" s="31"/>
      <c r="F5" s="18"/>
      <c r="G5" s="15"/>
      <c r="H5" s="19"/>
      <c r="I5" s="12"/>
      <c r="J5" s="5"/>
      <c r="K5" s="7"/>
      <c r="L5" s="39"/>
      <c r="M5" s="5"/>
    </row>
    <row r="6" spans="1:13" ht="25.5" customHeight="1" x14ac:dyDescent="0.3">
      <c r="A6" s="9"/>
      <c r="B6" s="35">
        <v>2015</v>
      </c>
      <c r="C6" s="72">
        <v>1</v>
      </c>
      <c r="D6" s="72">
        <v>1</v>
      </c>
      <c r="E6" s="31"/>
      <c r="F6" s="18"/>
      <c r="G6" s="15"/>
      <c r="H6" s="19"/>
      <c r="I6" s="12"/>
      <c r="J6" s="5"/>
      <c r="K6" s="7"/>
      <c r="L6" s="39"/>
      <c r="M6" s="5"/>
    </row>
    <row r="7" spans="1:13" ht="27.75" customHeight="1" x14ac:dyDescent="0.3">
      <c r="A7" s="9"/>
      <c r="B7" s="34" t="s">
        <v>5</v>
      </c>
      <c r="C7" s="34">
        <f>SUBTOTAL(9,C5:C6)</f>
        <v>5</v>
      </c>
      <c r="D7" s="34">
        <f>SUBTOTAL(9,D5:D6)</f>
        <v>15</v>
      </c>
      <c r="E7" s="31"/>
      <c r="F7" s="15"/>
      <c r="G7" s="15"/>
      <c r="H7" s="20"/>
      <c r="I7" s="12"/>
      <c r="J7" s="5"/>
      <c r="K7" s="7"/>
      <c r="L7" s="39"/>
      <c r="M7" s="5"/>
    </row>
    <row r="8" spans="1:13" ht="4.5" customHeight="1" x14ac:dyDescent="0.3">
      <c r="A8" s="4"/>
      <c r="B8" s="27"/>
      <c r="C8" s="27"/>
      <c r="D8" s="29"/>
      <c r="E8" s="27"/>
      <c r="F8" s="15"/>
      <c r="G8" s="15"/>
      <c r="H8" s="20"/>
      <c r="I8" s="14"/>
      <c r="J8" s="6"/>
      <c r="K8" s="7"/>
      <c r="L8" s="38"/>
      <c r="M8" s="5"/>
    </row>
    <row r="9" spans="1:13" ht="51" customHeight="1" x14ac:dyDescent="0.3">
      <c r="A9" s="4"/>
      <c r="B9" s="103" t="s">
        <v>4</v>
      </c>
      <c r="C9" s="104"/>
      <c r="D9" s="105"/>
      <c r="E9" s="32"/>
      <c r="F9" s="20"/>
      <c r="G9" s="14"/>
      <c r="H9" s="6"/>
      <c r="I9" s="7"/>
      <c r="J9" s="8"/>
      <c r="K9" s="7"/>
      <c r="L9" s="40"/>
      <c r="M9" s="5"/>
    </row>
    <row r="10" spans="1:13" ht="27.75" customHeight="1" x14ac:dyDescent="0.3">
      <c r="A10" s="9"/>
      <c r="B10" s="70" t="s">
        <v>81</v>
      </c>
      <c r="C10" s="93">
        <v>4</v>
      </c>
      <c r="D10" s="71">
        <f>C10/$C$12</f>
        <v>0.26666666666666666</v>
      </c>
      <c r="E10" s="46"/>
      <c r="F10" s="47"/>
      <c r="G10" s="15"/>
      <c r="H10" s="16"/>
      <c r="I10" s="12"/>
      <c r="J10" s="5"/>
      <c r="K10" s="7"/>
      <c r="L10" s="39"/>
      <c r="M10" s="5"/>
    </row>
    <row r="11" spans="1:13" ht="27.75" customHeight="1" thickBot="1" x14ac:dyDescent="0.4">
      <c r="A11" s="9"/>
      <c r="B11" s="36" t="s">
        <v>6</v>
      </c>
      <c r="C11" s="22">
        <v>11</v>
      </c>
      <c r="D11" s="74">
        <f>C11/$C$12</f>
        <v>0.73333333333333328</v>
      </c>
      <c r="E11" s="33"/>
      <c r="F11" s="21"/>
      <c r="G11" s="17"/>
      <c r="H11" s="12"/>
      <c r="I11" s="12"/>
      <c r="J11" s="5"/>
      <c r="K11" s="7"/>
      <c r="L11" s="39"/>
      <c r="M11" s="5"/>
    </row>
    <row r="12" spans="1:13" ht="27.75" customHeight="1" thickBot="1" x14ac:dyDescent="0.35">
      <c r="A12" s="9"/>
      <c r="B12" s="23" t="s">
        <v>7</v>
      </c>
      <c r="C12" s="23">
        <f>SUM(C10:C11)</f>
        <v>15</v>
      </c>
      <c r="D12" s="24">
        <f>SUM(D10:D11)</f>
        <v>1</v>
      </c>
      <c r="E12" s="26"/>
      <c r="F12" s="3"/>
      <c r="G12" s="3"/>
      <c r="H12" s="5"/>
      <c r="I12" s="5"/>
      <c r="J12" s="5"/>
      <c r="K12" s="7"/>
      <c r="L12" s="39"/>
      <c r="M12" s="5"/>
    </row>
    <row r="13" spans="1:13" ht="14.45" customHeight="1" x14ac:dyDescent="0.3">
      <c r="A13" s="9"/>
      <c r="B13" s="28"/>
      <c r="C13" s="28"/>
      <c r="D13" s="30"/>
      <c r="E13" s="31"/>
      <c r="F13" s="9"/>
      <c r="G13" s="5"/>
      <c r="H13" s="5"/>
      <c r="I13" s="5"/>
      <c r="J13" s="5"/>
      <c r="K13" s="7"/>
      <c r="L13" s="39"/>
      <c r="M13" s="5"/>
    </row>
    <row r="14" spans="1:13" ht="47.25" x14ac:dyDescent="0.3">
      <c r="A14" s="48" t="s">
        <v>8</v>
      </c>
      <c r="B14" s="48" t="s">
        <v>9</v>
      </c>
      <c r="C14" s="48" t="s">
        <v>10</v>
      </c>
      <c r="D14" s="48" t="s">
        <v>11</v>
      </c>
      <c r="E14" s="48" t="s">
        <v>12</v>
      </c>
      <c r="F14" s="48" t="s">
        <v>13</v>
      </c>
      <c r="G14" s="48" t="s">
        <v>14</v>
      </c>
      <c r="H14" s="48" t="s">
        <v>15</v>
      </c>
      <c r="I14" s="48" t="s">
        <v>16</v>
      </c>
      <c r="J14" s="48" t="s">
        <v>17</v>
      </c>
      <c r="K14" s="48" t="s">
        <v>18</v>
      </c>
      <c r="L14" s="48" t="s">
        <v>19</v>
      </c>
      <c r="M14" s="48" t="s">
        <v>20</v>
      </c>
    </row>
    <row r="15" spans="1:13" s="62" customFormat="1" ht="157.5" x14ac:dyDescent="0.25">
      <c r="A15" s="94" t="s">
        <v>32</v>
      </c>
      <c r="B15" s="96" t="s">
        <v>33</v>
      </c>
      <c r="C15" s="96" t="s">
        <v>34</v>
      </c>
      <c r="D15" s="57" t="s">
        <v>35</v>
      </c>
      <c r="E15" s="57" t="s">
        <v>36</v>
      </c>
      <c r="F15" s="58" t="s">
        <v>37</v>
      </c>
      <c r="G15" s="59">
        <v>12</v>
      </c>
      <c r="H15" s="60">
        <v>44958</v>
      </c>
      <c r="I15" s="60">
        <v>45322</v>
      </c>
      <c r="J15" s="61">
        <f>(I15-H15)/7</f>
        <v>52</v>
      </c>
      <c r="K15" s="69">
        <v>0</v>
      </c>
      <c r="L15" s="75" t="s">
        <v>21</v>
      </c>
      <c r="M15" s="59" t="s">
        <v>38</v>
      </c>
    </row>
    <row r="16" spans="1:13" s="64" customFormat="1" ht="173.25" x14ac:dyDescent="0.25">
      <c r="A16" s="95"/>
      <c r="B16" s="97"/>
      <c r="C16" s="97"/>
      <c r="D16" s="57" t="s">
        <v>39</v>
      </c>
      <c r="E16" s="57" t="s">
        <v>40</v>
      </c>
      <c r="F16" s="58" t="s">
        <v>41</v>
      </c>
      <c r="G16" s="59">
        <v>3</v>
      </c>
      <c r="H16" s="60">
        <v>44967</v>
      </c>
      <c r="I16" s="60">
        <v>45322</v>
      </c>
      <c r="J16" s="61">
        <f>(I16-H16)/7</f>
        <v>50.714285714285715</v>
      </c>
      <c r="K16" s="69">
        <v>0</v>
      </c>
      <c r="L16" s="75" t="s">
        <v>21</v>
      </c>
      <c r="M16" s="63" t="s">
        <v>42</v>
      </c>
    </row>
    <row r="17" spans="1:14" s="64" customFormat="1" ht="157.5" x14ac:dyDescent="0.25">
      <c r="A17" s="95"/>
      <c r="B17" s="97"/>
      <c r="C17" s="97"/>
      <c r="D17" s="57" t="s">
        <v>43</v>
      </c>
      <c r="E17" s="57" t="s">
        <v>44</v>
      </c>
      <c r="F17" s="59" t="s">
        <v>45</v>
      </c>
      <c r="G17" s="59">
        <v>3</v>
      </c>
      <c r="H17" s="60">
        <v>44960</v>
      </c>
      <c r="I17" s="60">
        <v>45322</v>
      </c>
      <c r="J17" s="61">
        <f>(I17-H17)/7</f>
        <v>51.714285714285715</v>
      </c>
      <c r="K17" s="69">
        <v>0</v>
      </c>
      <c r="L17" s="75" t="s">
        <v>21</v>
      </c>
      <c r="M17" s="63" t="s">
        <v>42</v>
      </c>
    </row>
    <row r="18" spans="1:14" s="64" customFormat="1" ht="182.25" customHeight="1" x14ac:dyDescent="0.25">
      <c r="A18" s="95"/>
      <c r="B18" s="97"/>
      <c r="C18" s="97"/>
      <c r="D18" s="57" t="s">
        <v>46</v>
      </c>
      <c r="E18" s="57" t="s">
        <v>47</v>
      </c>
      <c r="F18" s="59" t="s">
        <v>48</v>
      </c>
      <c r="G18" s="59">
        <v>12</v>
      </c>
      <c r="H18" s="60">
        <v>44936</v>
      </c>
      <c r="I18" s="60">
        <v>45275</v>
      </c>
      <c r="J18" s="61">
        <f>(I18-H18)/7</f>
        <v>48.428571428571431</v>
      </c>
      <c r="K18" s="69">
        <v>0</v>
      </c>
      <c r="L18" s="75" t="s">
        <v>21</v>
      </c>
      <c r="M18" s="63" t="s">
        <v>42</v>
      </c>
    </row>
    <row r="19" spans="1:14" s="64" customFormat="1" ht="150.75" customHeight="1" x14ac:dyDescent="0.25">
      <c r="A19" s="94" t="s">
        <v>49</v>
      </c>
      <c r="B19" s="96" t="s">
        <v>50</v>
      </c>
      <c r="C19" s="96" t="s">
        <v>51</v>
      </c>
      <c r="D19" s="57" t="s">
        <v>35</v>
      </c>
      <c r="E19" s="57" t="s">
        <v>36</v>
      </c>
      <c r="F19" s="58" t="s">
        <v>52</v>
      </c>
      <c r="G19" s="59">
        <v>12</v>
      </c>
      <c r="H19" s="60">
        <v>44958</v>
      </c>
      <c r="I19" s="60">
        <v>45322</v>
      </c>
      <c r="J19" s="61">
        <f>(I19-H19)/7</f>
        <v>52</v>
      </c>
      <c r="K19" s="69">
        <v>0</v>
      </c>
      <c r="L19" s="75" t="s">
        <v>21</v>
      </c>
      <c r="M19" s="59" t="s">
        <v>38</v>
      </c>
    </row>
    <row r="20" spans="1:14" s="64" customFormat="1" ht="138.75" customHeight="1" x14ac:dyDescent="0.25">
      <c r="A20" s="95"/>
      <c r="B20" s="97"/>
      <c r="C20" s="97"/>
      <c r="D20" s="57" t="s">
        <v>39</v>
      </c>
      <c r="E20" s="57" t="s">
        <v>40</v>
      </c>
      <c r="F20" s="58" t="s">
        <v>53</v>
      </c>
      <c r="G20" s="59">
        <v>3</v>
      </c>
      <c r="H20" s="60">
        <v>44967</v>
      </c>
      <c r="I20" s="60">
        <v>45322</v>
      </c>
      <c r="J20" s="61">
        <f t="shared" ref="J20" si="0">(I20-H20)/7</f>
        <v>50.714285714285715</v>
      </c>
      <c r="K20" s="69">
        <v>0</v>
      </c>
      <c r="L20" s="75" t="s">
        <v>21</v>
      </c>
      <c r="M20" s="63" t="s">
        <v>42</v>
      </c>
    </row>
    <row r="21" spans="1:14" s="64" customFormat="1" ht="145.5" customHeight="1" x14ac:dyDescent="0.25">
      <c r="A21" s="95"/>
      <c r="B21" s="97"/>
      <c r="C21" s="97"/>
      <c r="D21" s="57" t="s">
        <v>43</v>
      </c>
      <c r="E21" s="57" t="s">
        <v>44</v>
      </c>
      <c r="F21" s="59" t="s">
        <v>45</v>
      </c>
      <c r="G21" s="59">
        <v>3</v>
      </c>
      <c r="H21" s="60">
        <v>44960</v>
      </c>
      <c r="I21" s="60">
        <v>45322</v>
      </c>
      <c r="J21" s="61">
        <f>(I21-H21)/7</f>
        <v>51.714285714285715</v>
      </c>
      <c r="K21" s="69">
        <v>0</v>
      </c>
      <c r="L21" s="75" t="s">
        <v>21</v>
      </c>
      <c r="M21" s="63" t="s">
        <v>42</v>
      </c>
    </row>
    <row r="22" spans="1:14" s="64" customFormat="1" ht="177" customHeight="1" x14ac:dyDescent="0.25">
      <c r="A22" s="95"/>
      <c r="B22" s="97"/>
      <c r="C22" s="97"/>
      <c r="D22" s="57" t="s">
        <v>54</v>
      </c>
      <c r="E22" s="76" t="s">
        <v>55</v>
      </c>
      <c r="F22" s="77" t="s">
        <v>56</v>
      </c>
      <c r="G22" s="77">
        <v>1</v>
      </c>
      <c r="H22" s="78">
        <v>44941</v>
      </c>
      <c r="I22" s="78">
        <v>44956</v>
      </c>
      <c r="J22" s="79">
        <f t="shared" ref="J22:J28" si="1">(I22-H22)/7</f>
        <v>2.1428571428571428</v>
      </c>
      <c r="K22" s="82">
        <v>1</v>
      </c>
      <c r="L22" s="80" t="s">
        <v>80</v>
      </c>
      <c r="M22" s="81" t="s">
        <v>42</v>
      </c>
    </row>
    <row r="23" spans="1:14" s="64" customFormat="1" ht="147" customHeight="1" x14ac:dyDescent="0.25">
      <c r="A23" s="94" t="s">
        <v>57</v>
      </c>
      <c r="B23" s="96" t="s">
        <v>58</v>
      </c>
      <c r="C23" s="96" t="s">
        <v>59</v>
      </c>
      <c r="D23" s="96" t="s">
        <v>60</v>
      </c>
      <c r="E23" s="76" t="s">
        <v>61</v>
      </c>
      <c r="F23" s="77" t="s">
        <v>62</v>
      </c>
      <c r="G23" s="77">
        <v>1</v>
      </c>
      <c r="H23" s="78">
        <v>44946</v>
      </c>
      <c r="I23" s="78">
        <v>44967</v>
      </c>
      <c r="J23" s="79">
        <f t="shared" si="1"/>
        <v>3</v>
      </c>
      <c r="K23" s="82">
        <v>1</v>
      </c>
      <c r="L23" s="80" t="s">
        <v>79</v>
      </c>
      <c r="M23" s="83" t="s">
        <v>78</v>
      </c>
      <c r="N23" s="73"/>
    </row>
    <row r="24" spans="1:14" s="64" customFormat="1" ht="112.5" customHeight="1" x14ac:dyDescent="0.25">
      <c r="A24" s="94"/>
      <c r="B24" s="96"/>
      <c r="C24" s="96"/>
      <c r="D24" s="96"/>
      <c r="E24" s="57" t="s">
        <v>63</v>
      </c>
      <c r="F24" s="59" t="s">
        <v>64</v>
      </c>
      <c r="G24" s="59">
        <v>10</v>
      </c>
      <c r="H24" s="60">
        <v>44958</v>
      </c>
      <c r="I24" s="60">
        <v>45260</v>
      </c>
      <c r="J24" s="61">
        <f t="shared" si="1"/>
        <v>43.142857142857146</v>
      </c>
      <c r="K24" s="69">
        <v>0</v>
      </c>
      <c r="L24" s="75" t="s">
        <v>21</v>
      </c>
      <c r="M24" s="84" t="s">
        <v>78</v>
      </c>
    </row>
    <row r="25" spans="1:14" s="64" customFormat="1" ht="83.45" customHeight="1" x14ac:dyDescent="0.25">
      <c r="A25" s="94"/>
      <c r="B25" s="96"/>
      <c r="C25" s="96"/>
      <c r="D25" s="97"/>
      <c r="E25" s="57" t="s">
        <v>65</v>
      </c>
      <c r="F25" s="59" t="s">
        <v>66</v>
      </c>
      <c r="G25" s="59">
        <v>10</v>
      </c>
      <c r="H25" s="60">
        <v>44958</v>
      </c>
      <c r="I25" s="60">
        <v>45260</v>
      </c>
      <c r="J25" s="61">
        <f t="shared" si="1"/>
        <v>43.142857142857146</v>
      </c>
      <c r="K25" s="69">
        <v>0</v>
      </c>
      <c r="L25" s="75" t="s">
        <v>21</v>
      </c>
      <c r="M25" s="84" t="s">
        <v>78</v>
      </c>
    </row>
    <row r="26" spans="1:14" s="64" customFormat="1" ht="126" customHeight="1" x14ac:dyDescent="0.25">
      <c r="A26" s="94"/>
      <c r="B26" s="96"/>
      <c r="C26" s="96"/>
      <c r="D26" s="57" t="s">
        <v>67</v>
      </c>
      <c r="E26" s="57" t="s">
        <v>68</v>
      </c>
      <c r="F26" s="59" t="s">
        <v>69</v>
      </c>
      <c r="G26" s="59">
        <v>2</v>
      </c>
      <c r="H26" s="60">
        <v>44936</v>
      </c>
      <c r="I26" s="60">
        <v>45275</v>
      </c>
      <c r="J26" s="61">
        <f t="shared" si="1"/>
        <v>48.428571428571431</v>
      </c>
      <c r="K26" s="69">
        <v>0</v>
      </c>
      <c r="L26" s="75" t="s">
        <v>21</v>
      </c>
      <c r="M26" s="84" t="s">
        <v>78</v>
      </c>
    </row>
    <row r="27" spans="1:14" s="64" customFormat="1" ht="123.75" customHeight="1" x14ac:dyDescent="0.25">
      <c r="A27" s="94" t="s">
        <v>74</v>
      </c>
      <c r="B27" s="109" t="s">
        <v>75</v>
      </c>
      <c r="C27" s="96" t="s">
        <v>76</v>
      </c>
      <c r="D27" s="96" t="s">
        <v>70</v>
      </c>
      <c r="E27" s="76" t="s">
        <v>71</v>
      </c>
      <c r="F27" s="77" t="s">
        <v>72</v>
      </c>
      <c r="G27" s="77">
        <v>1</v>
      </c>
      <c r="H27" s="78">
        <v>44958</v>
      </c>
      <c r="I27" s="78">
        <v>45076</v>
      </c>
      <c r="J27" s="79">
        <f t="shared" si="1"/>
        <v>16.857142857142858</v>
      </c>
      <c r="K27" s="82">
        <v>1</v>
      </c>
      <c r="L27" s="80" t="s">
        <v>82</v>
      </c>
      <c r="M27" s="83" t="s">
        <v>78</v>
      </c>
    </row>
    <row r="28" spans="1:14" s="64" customFormat="1" ht="157.5" x14ac:dyDescent="0.25">
      <c r="A28" s="108"/>
      <c r="B28" s="107"/>
      <c r="C28" s="107"/>
      <c r="D28" s="107"/>
      <c r="E28" s="57" t="s">
        <v>73</v>
      </c>
      <c r="F28" s="59" t="s">
        <v>64</v>
      </c>
      <c r="G28" s="59">
        <v>7</v>
      </c>
      <c r="H28" s="60">
        <v>45078</v>
      </c>
      <c r="I28" s="60">
        <v>45275</v>
      </c>
      <c r="J28" s="61">
        <f t="shared" si="1"/>
        <v>28.142857142857142</v>
      </c>
      <c r="K28" s="69">
        <v>0</v>
      </c>
      <c r="L28" s="75" t="s">
        <v>21</v>
      </c>
      <c r="M28" s="84" t="s">
        <v>78</v>
      </c>
    </row>
    <row r="29" spans="1:14" s="87" customFormat="1" ht="204.75" x14ac:dyDescent="0.25">
      <c r="A29" s="85" t="s">
        <v>22</v>
      </c>
      <c r="B29" s="86" t="s">
        <v>77</v>
      </c>
      <c r="C29" s="86" t="s">
        <v>23</v>
      </c>
      <c r="D29" s="86" t="s">
        <v>24</v>
      </c>
      <c r="E29" s="88" t="s">
        <v>25</v>
      </c>
      <c r="F29" s="89" t="s">
        <v>26</v>
      </c>
      <c r="G29" s="89">
        <v>2</v>
      </c>
      <c r="H29" s="90">
        <v>43678</v>
      </c>
      <c r="I29" s="91">
        <v>44043</v>
      </c>
      <c r="J29" s="92">
        <v>52</v>
      </c>
      <c r="K29" s="89">
        <v>2</v>
      </c>
      <c r="L29" s="88" t="s">
        <v>27</v>
      </c>
      <c r="M29" s="89" t="s">
        <v>28</v>
      </c>
    </row>
    <row r="30" spans="1:14" s="65" customFormat="1" ht="15.75" x14ac:dyDescent="0.25">
      <c r="A30" s="4"/>
      <c r="B30" s="52"/>
      <c r="C30" s="52"/>
      <c r="D30" s="52"/>
      <c r="E30" s="52"/>
      <c r="F30" s="6"/>
      <c r="G30" s="6"/>
      <c r="H30" s="6"/>
      <c r="I30" s="6"/>
      <c r="J30" s="6"/>
      <c r="K30" s="6"/>
      <c r="L30" s="41"/>
      <c r="M30" s="6"/>
    </row>
    <row r="31" spans="1:14" s="65" customFormat="1" ht="15.75" x14ac:dyDescent="0.25">
      <c r="A31" s="53" t="s">
        <v>29</v>
      </c>
      <c r="B31" s="54"/>
      <c r="C31" s="54"/>
      <c r="D31" s="54"/>
      <c r="E31" s="54" t="s">
        <v>29</v>
      </c>
      <c r="F31" s="56"/>
      <c r="G31" s="56"/>
      <c r="H31" s="56"/>
      <c r="I31" s="56"/>
      <c r="J31" s="56"/>
      <c r="K31" s="56"/>
      <c r="L31" s="42"/>
      <c r="M31" s="56"/>
    </row>
    <row r="32" spans="1:14" s="65" customFormat="1" ht="15.75" x14ac:dyDescent="0.25">
      <c r="A32" s="53"/>
      <c r="B32" s="54"/>
      <c r="C32" s="54"/>
      <c r="D32" s="54"/>
      <c r="E32" s="54"/>
      <c r="F32" s="56"/>
      <c r="G32" s="56"/>
      <c r="H32" s="56"/>
      <c r="I32" s="56"/>
      <c r="J32" s="56"/>
      <c r="K32" s="56"/>
      <c r="L32" s="42"/>
      <c r="M32" s="56"/>
    </row>
    <row r="33" spans="1:13" s="65" customFormat="1" ht="15.75" x14ac:dyDescent="0.25">
      <c r="A33" s="53"/>
      <c r="B33" s="54"/>
      <c r="C33" s="54"/>
      <c r="D33" s="54"/>
      <c r="E33" s="54"/>
      <c r="F33" s="56"/>
      <c r="G33" s="56"/>
      <c r="H33" s="56"/>
      <c r="I33" s="56"/>
      <c r="J33" s="56"/>
      <c r="K33" s="56"/>
      <c r="L33" s="43"/>
      <c r="M33" s="56"/>
    </row>
    <row r="34" spans="1:13" s="65" customFormat="1" ht="15.75" x14ac:dyDescent="0.25">
      <c r="A34" s="53"/>
      <c r="B34" s="54"/>
      <c r="C34" s="54"/>
      <c r="D34" s="54"/>
      <c r="E34" s="54"/>
      <c r="F34" s="56"/>
      <c r="G34" s="56"/>
      <c r="H34" s="56"/>
      <c r="I34" s="56"/>
      <c r="J34" s="56"/>
      <c r="K34" s="56"/>
      <c r="L34" s="43"/>
      <c r="M34" s="56"/>
    </row>
    <row r="35" spans="1:13" s="65" customFormat="1" ht="15.75" x14ac:dyDescent="0.25">
      <c r="A35" s="53"/>
      <c r="B35" s="54"/>
      <c r="C35" s="54"/>
      <c r="D35" s="54"/>
      <c r="E35" s="54"/>
      <c r="F35" s="56"/>
      <c r="G35" s="56"/>
      <c r="H35" s="56"/>
      <c r="I35" s="56"/>
      <c r="J35" s="56"/>
      <c r="K35" s="56"/>
      <c r="L35" s="43"/>
      <c r="M35" s="56"/>
    </row>
    <row r="36" spans="1:13" s="65" customFormat="1" ht="15.75" x14ac:dyDescent="0.25">
      <c r="A36" s="53"/>
      <c r="B36" s="54"/>
      <c r="C36" s="54"/>
      <c r="D36" s="54"/>
      <c r="E36" s="54"/>
      <c r="F36" s="56"/>
      <c r="G36" s="56"/>
      <c r="H36" s="56"/>
      <c r="I36" s="56"/>
      <c r="J36" s="56"/>
      <c r="K36" s="56"/>
      <c r="L36" s="43"/>
      <c r="M36" s="56"/>
    </row>
    <row r="37" spans="1:13" s="65" customFormat="1" ht="15.75" x14ac:dyDescent="0.25">
      <c r="A37" s="53"/>
      <c r="B37" s="54"/>
      <c r="C37" s="54"/>
      <c r="D37" s="54"/>
      <c r="E37" s="54"/>
      <c r="F37" s="56"/>
      <c r="G37" s="56"/>
      <c r="H37" s="56"/>
      <c r="I37" s="56"/>
      <c r="J37" s="56"/>
      <c r="K37" s="56"/>
      <c r="L37" s="43"/>
      <c r="M37" s="56"/>
    </row>
    <row r="38" spans="1:13" s="65" customFormat="1" ht="15.75" x14ac:dyDescent="0.25">
      <c r="A38" s="53"/>
      <c r="B38" s="54"/>
      <c r="C38" s="54"/>
      <c r="D38" s="54"/>
      <c r="E38" s="54"/>
      <c r="F38" s="56"/>
      <c r="G38" s="56"/>
      <c r="H38" s="56"/>
      <c r="I38" s="56"/>
      <c r="J38" s="56"/>
      <c r="K38" s="56"/>
      <c r="L38" s="43"/>
      <c r="M38" s="56"/>
    </row>
    <row r="39" spans="1:13" s="65" customFormat="1" ht="15.75" x14ac:dyDescent="0.25">
      <c r="A39" s="53"/>
      <c r="B39" s="54"/>
      <c r="C39" s="54"/>
      <c r="D39" s="54"/>
      <c r="E39" s="54"/>
      <c r="F39" s="56"/>
      <c r="G39" s="56"/>
      <c r="H39" s="56"/>
      <c r="I39" s="56"/>
      <c r="J39" s="56"/>
      <c r="K39" s="56"/>
      <c r="L39" s="43"/>
      <c r="M39" s="56"/>
    </row>
    <row r="40" spans="1:13" s="65" customFormat="1" ht="15.75" x14ac:dyDescent="0.25">
      <c r="A40" s="53"/>
      <c r="B40" s="54"/>
      <c r="C40" s="54"/>
      <c r="D40" s="54"/>
      <c r="E40" s="54"/>
      <c r="F40" s="56"/>
      <c r="G40" s="56"/>
      <c r="H40" s="56"/>
      <c r="I40" s="56"/>
      <c r="J40" s="56"/>
      <c r="K40" s="56"/>
      <c r="L40" s="43"/>
      <c r="M40" s="56"/>
    </row>
    <row r="41" spans="1:13" s="65" customFormat="1" ht="15.75" x14ac:dyDescent="0.25">
      <c r="A41" s="53"/>
      <c r="B41" s="54"/>
      <c r="C41" s="54"/>
      <c r="D41" s="54"/>
      <c r="E41" s="54"/>
      <c r="F41" s="56"/>
      <c r="G41" s="56"/>
      <c r="H41" s="56"/>
      <c r="I41" s="56"/>
      <c r="J41" s="56"/>
      <c r="K41" s="56"/>
      <c r="L41" s="43"/>
      <c r="M41" s="56"/>
    </row>
    <row r="42" spans="1:13" s="65" customFormat="1" ht="15.75" x14ac:dyDescent="0.25">
      <c r="A42" s="53"/>
      <c r="B42" s="54"/>
      <c r="C42" s="54"/>
      <c r="D42" s="54"/>
      <c r="E42" s="54"/>
      <c r="F42" s="56"/>
      <c r="G42" s="56"/>
      <c r="H42" s="56"/>
      <c r="I42" s="56"/>
      <c r="J42" s="56"/>
      <c r="K42" s="56"/>
      <c r="L42" s="43"/>
      <c r="M42" s="56"/>
    </row>
    <row r="43" spans="1:13" s="65" customFormat="1" ht="15.75" x14ac:dyDescent="0.25">
      <c r="A43" s="53"/>
      <c r="B43" s="54"/>
      <c r="C43" s="54"/>
      <c r="D43" s="54"/>
      <c r="E43" s="54"/>
      <c r="F43" s="56"/>
      <c r="G43" s="56"/>
      <c r="H43" s="56"/>
      <c r="I43" s="56"/>
      <c r="J43" s="56"/>
      <c r="K43" s="56"/>
      <c r="L43" s="43"/>
      <c r="M43" s="56"/>
    </row>
    <row r="44" spans="1:13" s="65" customFormat="1" ht="15.75" x14ac:dyDescent="0.25">
      <c r="A44" s="53"/>
      <c r="B44" s="54"/>
      <c r="C44" s="54"/>
      <c r="D44" s="54"/>
      <c r="E44" s="54"/>
      <c r="F44" s="56"/>
      <c r="G44" s="56"/>
      <c r="H44" s="56"/>
      <c r="I44" s="56"/>
      <c r="J44" s="56"/>
      <c r="K44" s="56"/>
      <c r="L44" s="43"/>
      <c r="M44" s="56"/>
    </row>
    <row r="45" spans="1:13" s="65" customFormat="1" ht="15.75" x14ac:dyDescent="0.25">
      <c r="A45" s="53"/>
      <c r="B45" s="54"/>
      <c r="C45" s="54">
        <f>9/21*100</f>
        <v>42.857142857142854</v>
      </c>
      <c r="D45" s="54"/>
      <c r="E45" s="54"/>
      <c r="F45" s="56"/>
      <c r="G45" s="56"/>
      <c r="H45" s="56"/>
      <c r="I45" s="56"/>
      <c r="J45" s="56"/>
      <c r="K45" s="56"/>
      <c r="L45" s="43"/>
      <c r="M45" s="56"/>
    </row>
    <row r="46" spans="1:13" s="65" customFormat="1" ht="15.75" x14ac:dyDescent="0.25">
      <c r="A46" s="53"/>
      <c r="B46" s="54"/>
      <c r="C46" s="54">
        <f>12/21*100</f>
        <v>57.142857142857139</v>
      </c>
      <c r="D46" s="54"/>
      <c r="E46" s="54"/>
      <c r="F46" s="56"/>
      <c r="G46" s="56"/>
      <c r="H46" s="56"/>
      <c r="I46" s="56"/>
      <c r="J46" s="56"/>
      <c r="K46" s="56"/>
      <c r="L46" s="43"/>
      <c r="M46" s="56"/>
    </row>
    <row r="47" spans="1:13" s="65" customFormat="1" ht="15.75" x14ac:dyDescent="0.25">
      <c r="A47" s="53"/>
      <c r="B47" s="54"/>
      <c r="C47" s="54"/>
      <c r="D47" s="54"/>
      <c r="E47" s="54"/>
      <c r="F47" s="56"/>
      <c r="G47" s="56"/>
      <c r="H47" s="56"/>
      <c r="I47" s="56"/>
      <c r="J47" s="56"/>
      <c r="K47" s="56"/>
      <c r="L47" s="43"/>
      <c r="M47" s="56"/>
    </row>
    <row r="48" spans="1:13" s="65" customFormat="1" ht="15.75" x14ac:dyDescent="0.25">
      <c r="A48" s="53"/>
      <c r="B48" s="54"/>
      <c r="C48" s="54"/>
      <c r="D48" s="54"/>
      <c r="E48" s="54"/>
      <c r="F48" s="56"/>
      <c r="G48" s="56"/>
      <c r="H48" s="56"/>
      <c r="I48" s="56"/>
      <c r="J48" s="56"/>
      <c r="K48" s="56"/>
      <c r="L48" s="43"/>
      <c r="M48" s="56"/>
    </row>
    <row r="49" spans="1:13" s="65" customFormat="1" ht="15.75" x14ac:dyDescent="0.25">
      <c r="A49" s="53"/>
      <c r="B49" s="54"/>
      <c r="C49" s="54"/>
      <c r="D49" s="54"/>
      <c r="E49" s="54"/>
      <c r="F49" s="56"/>
      <c r="G49" s="56"/>
      <c r="H49" s="56"/>
      <c r="I49" s="56"/>
      <c r="J49" s="56"/>
      <c r="K49" s="56"/>
      <c r="L49" s="43"/>
      <c r="M49" s="56"/>
    </row>
    <row r="50" spans="1:13" s="65" customFormat="1" ht="15.75" x14ac:dyDescent="0.25">
      <c r="A50" s="53"/>
      <c r="B50" s="54"/>
      <c r="C50" s="54"/>
      <c r="D50" s="54"/>
      <c r="E50" s="54"/>
      <c r="F50" s="56"/>
      <c r="G50" s="56"/>
      <c r="H50" s="56"/>
      <c r="I50" s="56"/>
      <c r="J50" s="56"/>
      <c r="K50" s="56"/>
      <c r="L50" s="43"/>
      <c r="M50" s="56"/>
    </row>
    <row r="51" spans="1:13" s="65" customFormat="1" ht="15.75" x14ac:dyDescent="0.25">
      <c r="A51" s="53"/>
      <c r="B51" s="54"/>
      <c r="C51" s="54"/>
      <c r="D51" s="54"/>
      <c r="E51" s="54"/>
      <c r="F51" s="56"/>
      <c r="G51" s="56"/>
      <c r="H51" s="56"/>
      <c r="I51" s="56"/>
      <c r="J51" s="56"/>
      <c r="K51" s="56"/>
      <c r="L51" s="43"/>
      <c r="M51" s="56"/>
    </row>
    <row r="52" spans="1:13" s="65" customFormat="1" ht="15.75" x14ac:dyDescent="0.25">
      <c r="A52" s="53"/>
      <c r="B52" s="54"/>
      <c r="C52" s="54"/>
      <c r="D52" s="54"/>
      <c r="E52" s="54"/>
      <c r="F52" s="56"/>
      <c r="G52" s="56"/>
      <c r="H52" s="56"/>
      <c r="I52" s="56"/>
      <c r="J52" s="56"/>
      <c r="K52" s="56"/>
      <c r="L52" s="43"/>
      <c r="M52" s="56"/>
    </row>
    <row r="53" spans="1:13" s="66" customFormat="1" ht="15.75" x14ac:dyDescent="0.25">
      <c r="A53" s="1"/>
      <c r="B53" s="25"/>
      <c r="C53" s="25"/>
      <c r="D53" s="25"/>
      <c r="E53" s="25"/>
      <c r="F53" s="2"/>
      <c r="G53" s="2"/>
      <c r="H53" s="2"/>
      <c r="I53" s="2"/>
      <c r="J53" s="2"/>
      <c r="K53" s="10"/>
      <c r="L53" s="43"/>
      <c r="M53" s="2"/>
    </row>
    <row r="54" spans="1:13" s="66" customFormat="1" ht="15.75" x14ac:dyDescent="0.25">
      <c r="A54" s="1"/>
      <c r="B54" s="25"/>
      <c r="C54" s="25"/>
      <c r="D54" s="25"/>
      <c r="E54" s="25"/>
      <c r="F54" s="2"/>
      <c r="G54" s="2"/>
      <c r="H54" s="2"/>
      <c r="I54" s="2"/>
      <c r="J54" s="2"/>
      <c r="K54" s="10"/>
      <c r="L54" s="43"/>
      <c r="M54" s="2"/>
    </row>
    <row r="55" spans="1:13" s="66" customFormat="1" ht="15.75" x14ac:dyDescent="0.25">
      <c r="A55" s="1"/>
      <c r="B55" s="25"/>
      <c r="C55" s="25"/>
      <c r="D55" s="25"/>
      <c r="E55" s="25"/>
      <c r="F55" s="2"/>
      <c r="G55" s="2"/>
      <c r="H55" s="2"/>
      <c r="I55" s="2"/>
      <c r="J55" s="2"/>
      <c r="K55" s="10"/>
      <c r="L55" s="43"/>
      <c r="M55" s="2"/>
    </row>
    <row r="56" spans="1:13" s="66" customFormat="1" ht="15.75" x14ac:dyDescent="0.25">
      <c r="A56" s="1"/>
      <c r="B56" s="25"/>
      <c r="C56" s="25"/>
      <c r="D56" s="25"/>
      <c r="E56" s="25"/>
      <c r="F56" s="2"/>
      <c r="G56" s="2"/>
      <c r="H56" s="2"/>
      <c r="I56" s="2"/>
      <c r="J56" s="2"/>
      <c r="K56" s="10"/>
      <c r="L56" s="43"/>
      <c r="M56" s="2"/>
    </row>
    <row r="57" spans="1:13" s="66" customFormat="1" ht="15.75" x14ac:dyDescent="0.25">
      <c r="A57" s="1"/>
      <c r="B57" s="25"/>
      <c r="C57" s="25"/>
      <c r="D57" s="25"/>
      <c r="E57" s="25"/>
      <c r="F57" s="2"/>
      <c r="G57" s="2"/>
      <c r="H57" s="2"/>
      <c r="I57" s="2"/>
      <c r="J57" s="2"/>
      <c r="K57" s="10"/>
      <c r="L57" s="43"/>
      <c r="M57" s="2"/>
    </row>
    <row r="58" spans="1:13" s="66" customFormat="1" ht="15.75" x14ac:dyDescent="0.25">
      <c r="A58" s="1"/>
      <c r="B58" s="25"/>
      <c r="C58" s="25"/>
      <c r="D58" s="25"/>
      <c r="E58" s="25"/>
      <c r="F58" s="2"/>
      <c r="G58" s="2"/>
      <c r="H58" s="2"/>
      <c r="I58" s="2"/>
      <c r="J58" s="2"/>
      <c r="K58" s="10"/>
      <c r="L58" s="43"/>
      <c r="M58" s="2"/>
    </row>
    <row r="59" spans="1:13" s="66" customFormat="1" ht="15.75" x14ac:dyDescent="0.25">
      <c r="A59" s="1"/>
      <c r="B59" s="25"/>
      <c r="C59" s="25"/>
      <c r="D59" s="25"/>
      <c r="E59" s="25"/>
      <c r="F59" s="2"/>
      <c r="G59" s="2"/>
      <c r="H59" s="2"/>
      <c r="I59" s="2"/>
      <c r="J59" s="2"/>
      <c r="K59" s="10"/>
      <c r="L59" s="43"/>
      <c r="M59" s="2"/>
    </row>
    <row r="60" spans="1:13" s="66" customFormat="1" ht="15.75" x14ac:dyDescent="0.25">
      <c r="A60" s="1"/>
      <c r="B60" s="25"/>
      <c r="C60" s="25"/>
      <c r="D60" s="25"/>
      <c r="E60" s="25"/>
      <c r="F60" s="2"/>
      <c r="G60" s="2"/>
      <c r="H60" s="2"/>
      <c r="I60" s="2"/>
      <c r="J60" s="2"/>
      <c r="K60" s="10"/>
      <c r="L60" s="43"/>
      <c r="M60" s="2"/>
    </row>
    <row r="61" spans="1:13" s="66" customFormat="1" ht="15.75" x14ac:dyDescent="0.25">
      <c r="A61" s="1"/>
      <c r="B61" s="25"/>
      <c r="C61" s="25"/>
      <c r="D61" s="25"/>
      <c r="E61" s="25"/>
      <c r="F61" s="2"/>
      <c r="G61" s="2"/>
      <c r="H61" s="2"/>
      <c r="I61" s="2"/>
      <c r="J61" s="2"/>
      <c r="K61" s="10"/>
      <c r="L61" s="43"/>
      <c r="M61" s="2"/>
    </row>
    <row r="62" spans="1:13" s="66" customFormat="1" ht="15.75" x14ac:dyDescent="0.25">
      <c r="A62" s="1"/>
      <c r="B62" s="25"/>
      <c r="C62" s="25"/>
      <c r="D62" s="25"/>
      <c r="E62" s="25"/>
      <c r="F62" s="2"/>
      <c r="G62" s="2"/>
      <c r="H62" s="2"/>
      <c r="I62" s="2"/>
      <c r="J62" s="2"/>
      <c r="K62" s="10"/>
      <c r="L62" s="43"/>
      <c r="M62" s="2"/>
    </row>
    <row r="63" spans="1:13" s="66" customFormat="1" ht="15.75" x14ac:dyDescent="0.25">
      <c r="A63" s="1"/>
      <c r="B63" s="25"/>
      <c r="C63" s="25"/>
      <c r="D63" s="25"/>
      <c r="E63" s="25"/>
      <c r="F63" s="2"/>
      <c r="G63" s="2"/>
      <c r="H63" s="2"/>
      <c r="I63" s="2"/>
      <c r="J63" s="2"/>
      <c r="K63" s="10"/>
      <c r="L63" s="43"/>
      <c r="M63" s="2"/>
    </row>
    <row r="64" spans="1:13" s="66" customFormat="1" ht="15.75" x14ac:dyDescent="0.25">
      <c r="A64" s="1"/>
      <c r="B64" s="25"/>
      <c r="C64" s="25"/>
      <c r="D64" s="25"/>
      <c r="E64" s="25"/>
      <c r="F64" s="2"/>
      <c r="G64" s="2"/>
      <c r="H64" s="2"/>
      <c r="I64" s="2"/>
      <c r="J64" s="2"/>
      <c r="K64" s="10"/>
      <c r="L64" s="43"/>
      <c r="M64" s="2"/>
    </row>
    <row r="65" spans="1:13" s="66" customFormat="1" ht="15.75" x14ac:dyDescent="0.25">
      <c r="A65" s="1"/>
      <c r="B65" s="25"/>
      <c r="C65" s="25"/>
      <c r="D65" s="25"/>
      <c r="E65" s="25"/>
      <c r="F65" s="2"/>
      <c r="G65" s="2"/>
      <c r="H65" s="2"/>
      <c r="I65" s="2"/>
      <c r="J65" s="2"/>
      <c r="K65" s="10"/>
      <c r="L65" s="43"/>
      <c r="M65" s="2"/>
    </row>
    <row r="66" spans="1:13" s="66" customFormat="1" ht="15.75" x14ac:dyDescent="0.25">
      <c r="A66" s="1"/>
      <c r="B66" s="25"/>
      <c r="C66" s="25"/>
      <c r="D66" s="25"/>
      <c r="E66" s="25"/>
      <c r="F66" s="2"/>
      <c r="G66" s="2"/>
      <c r="H66" s="2"/>
      <c r="I66" s="2"/>
      <c r="J66" s="2"/>
      <c r="K66" s="10"/>
      <c r="L66" s="43"/>
      <c r="M66" s="2"/>
    </row>
    <row r="67" spans="1:13" s="66" customFormat="1" ht="15.75" x14ac:dyDescent="0.25">
      <c r="A67" s="1"/>
      <c r="B67" s="25"/>
      <c r="C67" s="25"/>
      <c r="D67" s="25"/>
      <c r="E67" s="25"/>
      <c r="F67" s="2"/>
      <c r="G67" s="2"/>
      <c r="H67" s="2"/>
      <c r="I67" s="2"/>
      <c r="J67" s="2"/>
      <c r="K67" s="10"/>
      <c r="L67" s="43"/>
      <c r="M67" s="2"/>
    </row>
    <row r="68" spans="1:13" s="66" customFormat="1" ht="15.75" x14ac:dyDescent="0.25">
      <c r="A68" s="1"/>
      <c r="B68" s="25"/>
      <c r="C68" s="25"/>
      <c r="D68" s="25"/>
      <c r="E68" s="25"/>
      <c r="F68" s="2"/>
      <c r="G68" s="2"/>
      <c r="H68" s="2"/>
      <c r="I68" s="2"/>
      <c r="J68" s="2"/>
      <c r="K68" s="10"/>
      <c r="L68" s="43"/>
      <c r="M68" s="2"/>
    </row>
    <row r="69" spans="1:13" s="66" customFormat="1" ht="15.75" x14ac:dyDescent="0.25">
      <c r="A69" s="1"/>
      <c r="B69" s="25"/>
      <c r="C69" s="25"/>
      <c r="D69" s="25"/>
      <c r="E69" s="25"/>
      <c r="F69" s="2"/>
      <c r="G69" s="2"/>
      <c r="H69" s="2"/>
      <c r="I69" s="2"/>
      <c r="J69" s="2"/>
      <c r="K69" s="10"/>
      <c r="L69" s="43"/>
      <c r="M69" s="2"/>
    </row>
    <row r="70" spans="1:13" s="66" customFormat="1" ht="15.75" x14ac:dyDescent="0.25">
      <c r="A70" s="1"/>
      <c r="B70" s="25"/>
      <c r="C70" s="25"/>
      <c r="D70" s="25"/>
      <c r="E70" s="25"/>
      <c r="F70" s="2"/>
      <c r="G70" s="2"/>
      <c r="H70" s="2"/>
      <c r="I70" s="2"/>
      <c r="J70" s="2"/>
      <c r="K70" s="10"/>
      <c r="L70" s="43"/>
      <c r="M70" s="2"/>
    </row>
    <row r="71" spans="1:13" s="66" customFormat="1" ht="15.75" x14ac:dyDescent="0.25">
      <c r="A71" s="1"/>
      <c r="B71" s="25"/>
      <c r="C71" s="25"/>
      <c r="D71" s="25"/>
      <c r="E71" s="25"/>
      <c r="F71" s="2"/>
      <c r="G71" s="2"/>
      <c r="H71" s="2"/>
      <c r="I71" s="2"/>
      <c r="J71" s="2"/>
      <c r="K71" s="10"/>
      <c r="L71" s="43"/>
      <c r="M71" s="2"/>
    </row>
    <row r="72" spans="1:13" s="66" customFormat="1" ht="15.75" x14ac:dyDescent="0.25">
      <c r="A72" s="1"/>
      <c r="B72" s="25"/>
      <c r="C72" s="25"/>
      <c r="D72" s="25"/>
      <c r="E72" s="25"/>
      <c r="F72" s="2"/>
      <c r="G72" s="2"/>
      <c r="H72" s="2"/>
      <c r="I72" s="2"/>
      <c r="J72" s="2"/>
      <c r="K72" s="10"/>
      <c r="L72" s="43"/>
      <c r="M72" s="2"/>
    </row>
    <row r="73" spans="1:13" s="66" customFormat="1" ht="15.75" x14ac:dyDescent="0.25">
      <c r="A73" s="1"/>
      <c r="B73" s="25"/>
      <c r="C73" s="25"/>
      <c r="D73" s="25"/>
      <c r="E73" s="25"/>
      <c r="F73" s="2"/>
      <c r="G73" s="2"/>
      <c r="H73" s="2"/>
      <c r="I73" s="2"/>
      <c r="J73" s="2"/>
      <c r="K73" s="10"/>
      <c r="L73" s="43"/>
      <c r="M73" s="2"/>
    </row>
    <row r="74" spans="1:13" s="66" customFormat="1" ht="15.75" x14ac:dyDescent="0.25">
      <c r="A74" s="1"/>
      <c r="B74" s="25"/>
      <c r="C74" s="25"/>
      <c r="D74" s="25"/>
      <c r="E74" s="25"/>
      <c r="F74" s="2"/>
      <c r="G74" s="2"/>
      <c r="H74" s="2"/>
      <c r="I74" s="2"/>
      <c r="J74" s="2"/>
      <c r="K74" s="10"/>
      <c r="L74" s="43"/>
      <c r="M74" s="2"/>
    </row>
    <row r="75" spans="1:13" s="66" customFormat="1" ht="15.75" x14ac:dyDescent="0.25">
      <c r="A75" s="1"/>
      <c r="B75" s="25"/>
      <c r="C75" s="25"/>
      <c r="D75" s="25"/>
      <c r="E75" s="25"/>
      <c r="F75" s="2"/>
      <c r="G75" s="2"/>
      <c r="H75" s="2"/>
      <c r="I75" s="2"/>
      <c r="J75" s="2"/>
      <c r="K75" s="10"/>
      <c r="L75" s="43"/>
      <c r="M75" s="2"/>
    </row>
    <row r="76" spans="1:13" s="66" customFormat="1" ht="15.75" x14ac:dyDescent="0.25">
      <c r="A76" s="1"/>
      <c r="B76" s="25"/>
      <c r="C76" s="25"/>
      <c r="D76" s="25"/>
      <c r="E76" s="25"/>
      <c r="F76" s="2"/>
      <c r="G76" s="2"/>
      <c r="H76" s="2"/>
      <c r="I76" s="2"/>
      <c r="J76" s="2"/>
      <c r="K76" s="10"/>
      <c r="L76" s="43"/>
      <c r="M76" s="2"/>
    </row>
    <row r="77" spans="1:13" s="66" customFormat="1" ht="15.75" x14ac:dyDescent="0.25">
      <c r="A77" s="1"/>
      <c r="B77" s="25"/>
      <c r="C77" s="25"/>
      <c r="D77" s="25"/>
      <c r="E77" s="25"/>
      <c r="F77" s="2"/>
      <c r="G77" s="2"/>
      <c r="H77" s="2"/>
      <c r="I77" s="2"/>
      <c r="J77" s="2"/>
      <c r="K77" s="10"/>
      <c r="L77" s="43"/>
      <c r="M77" s="2"/>
    </row>
    <row r="78" spans="1:13" s="66" customFormat="1" ht="15.75" x14ac:dyDescent="0.25">
      <c r="A78" s="1"/>
      <c r="B78" s="25"/>
      <c r="C78" s="25"/>
      <c r="D78" s="25"/>
      <c r="E78" s="25"/>
      <c r="F78" s="2"/>
      <c r="G78" s="2"/>
      <c r="H78" s="2"/>
      <c r="I78" s="2"/>
      <c r="J78" s="2"/>
      <c r="K78" s="10"/>
      <c r="L78" s="43"/>
      <c r="M78" s="2"/>
    </row>
    <row r="79" spans="1:13" s="66" customFormat="1" ht="15.75" x14ac:dyDescent="0.25">
      <c r="A79" s="1"/>
      <c r="B79" s="25"/>
      <c r="C79" s="25"/>
      <c r="D79" s="25"/>
      <c r="E79" s="25"/>
      <c r="F79" s="2"/>
      <c r="G79" s="2"/>
      <c r="H79" s="2"/>
      <c r="I79" s="2"/>
      <c r="J79" s="2"/>
      <c r="K79" s="10"/>
      <c r="L79" s="43"/>
      <c r="M79" s="2"/>
    </row>
    <row r="80" spans="1:13" s="66" customFormat="1" ht="15.75" x14ac:dyDescent="0.25">
      <c r="A80" s="1"/>
      <c r="B80" s="25"/>
      <c r="C80" s="25"/>
      <c r="D80" s="25"/>
      <c r="E80" s="25"/>
      <c r="F80" s="2"/>
      <c r="G80" s="2"/>
      <c r="H80" s="2"/>
      <c r="I80" s="2"/>
      <c r="J80" s="2"/>
      <c r="K80" s="10"/>
      <c r="L80" s="43"/>
      <c r="M80" s="2"/>
    </row>
    <row r="81" spans="1:13" s="66" customFormat="1" ht="15" customHeight="1" x14ac:dyDescent="0.25">
      <c r="A81" s="1"/>
      <c r="B81" s="25"/>
      <c r="C81" s="25"/>
      <c r="D81" s="25"/>
      <c r="E81" s="25"/>
      <c r="F81" s="2"/>
      <c r="G81" s="2"/>
      <c r="H81" s="2"/>
      <c r="I81" s="2"/>
      <c r="J81" s="2"/>
      <c r="K81" s="10"/>
      <c r="L81" s="43"/>
      <c r="M81" s="2"/>
    </row>
    <row r="82" spans="1:13" s="66" customFormat="1" ht="15" customHeight="1" x14ac:dyDescent="0.25">
      <c r="B82" s="67"/>
      <c r="C82" s="67"/>
      <c r="D82" s="67"/>
      <c r="E82" s="67"/>
      <c r="H82" s="68"/>
      <c r="K82" s="55"/>
      <c r="L82" s="65"/>
      <c r="M82" s="68"/>
    </row>
    <row r="83" spans="1:13" s="66" customFormat="1" ht="15" customHeight="1" x14ac:dyDescent="0.25">
      <c r="B83" s="67"/>
      <c r="C83" s="67"/>
      <c r="D83" s="67"/>
      <c r="E83" s="67"/>
      <c r="H83" s="68"/>
      <c r="K83" s="55"/>
      <c r="L83" s="65"/>
      <c r="M83" s="68"/>
    </row>
    <row r="84" spans="1:13" s="66" customFormat="1" ht="15" customHeight="1" x14ac:dyDescent="0.25">
      <c r="B84" s="67"/>
      <c r="C84" s="67"/>
      <c r="D84" s="67"/>
      <c r="E84" s="67"/>
      <c r="H84" s="68"/>
      <c r="K84" s="55"/>
      <c r="L84" s="65"/>
      <c r="M84" s="68"/>
    </row>
  </sheetData>
  <autoFilter ref="A14:N29" xr:uid="{00000000-0001-0000-0000-000000000000}"/>
  <mergeCells count="20">
    <mergeCell ref="B23:B26"/>
    <mergeCell ref="C23:C26"/>
    <mergeCell ref="D23:D25"/>
    <mergeCell ref="D27:D28"/>
    <mergeCell ref="A27:A28"/>
    <mergeCell ref="B27:B28"/>
    <mergeCell ref="C27:C28"/>
    <mergeCell ref="A23:A26"/>
    <mergeCell ref="H1:K1"/>
    <mergeCell ref="H2:K2"/>
    <mergeCell ref="C2:D2"/>
    <mergeCell ref="C1:D1"/>
    <mergeCell ref="B9:D9"/>
    <mergeCell ref="B3:D3"/>
    <mergeCell ref="A15:A18"/>
    <mergeCell ref="B15:B18"/>
    <mergeCell ref="C15:C18"/>
    <mergeCell ref="A19:A22"/>
    <mergeCell ref="B19:B22"/>
    <mergeCell ref="C19:C22"/>
  </mergeCells>
  <phoneticPr fontId="19" type="noConversion"/>
  <printOptions horizontalCentered="1"/>
  <pageMargins left="0.39370078740157483" right="0.39370078740157483" top="0.39370078740157483" bottom="0.39370078740157483" header="0.31496062992125984" footer="0.31496062992125984"/>
  <pageSetup paperSize="14" scale="3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Seguimiento a 30-06-2023</vt:lpstr>
      <vt:lpstr>'Seguimiento a 30-06-2023'!Área_de_impresión</vt:lpstr>
      <vt:lpstr>'Seguimiento a 30-06-2023'!Títulos_a_imprimir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Marina Hernandez Acosta</cp:lastModifiedBy>
  <cp:lastPrinted>2023-01-11T16:07:23Z</cp:lastPrinted>
  <dcterms:created xsi:type="dcterms:W3CDTF">2018-12-11T20:36:16Z</dcterms:created>
  <dcterms:modified xsi:type="dcterms:W3CDTF">2023-07-10T13:44:54Z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0x010100EAF537F123F69F499C4143A86C438FF1</vt:lpwstr>
  </property>
</Properties>
</file>