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mintrab19\Oficina Control Interno\INFORMES OCI\INFORMES 2019\ARL 2019\2 SEGUIMIENTO PLAN DE MEJORAMIENTO CGR\SEGUIMIENTO A 31 DE DICIEMBRE DE 2019\"/>
    </mc:Choice>
  </mc:AlternateContent>
  <xr:revisionPtr revIDLastSave="0" documentId="13_ncr:1_{AE0169EB-26E4-4698-A92E-1A26BDABB39F}" xr6:coauthVersionLast="45" xr6:coauthVersionMax="45" xr10:uidLastSave="{00000000-0000-0000-0000-000000000000}"/>
  <bookViews>
    <workbookView xWindow="-120" yWindow="-120" windowWidth="24240" windowHeight="13140" xr2:uid="{00000000-000D-0000-FFFF-FFFF00000000}"/>
  </bookViews>
  <sheets>
    <sheet name="F14.1  PLANES DE MEJORAMIENT..." sheetId="1" r:id="rId1"/>
  </sheets>
  <definedNames>
    <definedName name="_xlnm._FilterDatabase" localSheetId="0" hidden="1">'F14.1  PLANES DE MEJORAMIENT...'!$A$28:$P$124</definedName>
    <definedName name="_xlnm.Print_Area" localSheetId="0">'F14.1  PLANES DE MEJORAMIENT...'!$A$1:$L$123</definedName>
    <definedName name="_xlnm.Print_Titles" localSheetId="0">'F14.1  PLANES DE MEJORAMIENT...'!$26:$28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C20" i="1"/>
  <c r="E9" i="1"/>
  <c r="D24" i="1" l="1"/>
  <c r="D23" i="1"/>
  <c r="C13" i="1"/>
  <c r="C21" i="1" s="1"/>
  <c r="D25" i="1" l="1"/>
  <c r="D9" i="1"/>
  <c r="D13" i="1"/>
  <c r="D12" i="1"/>
  <c r="D11" i="1"/>
  <c r="D10" i="1"/>
  <c r="F9" i="1"/>
</calcChain>
</file>

<file path=xl/sharedStrings.xml><?xml version="1.0" encoding="utf-8"?>
<sst xmlns="http://schemas.openxmlformats.org/spreadsheetml/2006/main" count="850" uniqueCount="335">
  <si>
    <t>Entidad</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</si>
  <si>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</si>
  <si>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</si>
  <si>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</si>
  <si>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</si>
  <si>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</si>
  <si>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</si>
  <si>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</si>
  <si>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</si>
  <si>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</si>
  <si>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</si>
  <si>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</si>
  <si>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</si>
  <si>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TOTAL</t>
  </si>
  <si>
    <t>Ministerio dcel Trabajo</t>
  </si>
  <si>
    <t>Fecha seguimiento</t>
  </si>
  <si>
    <t>ACTIVIDADES</t>
  </si>
  <si>
    <t>EN EJECUCIÓN</t>
  </si>
  <si>
    <t>AREA RESPONSABLE</t>
  </si>
  <si>
    <t>2018-2</t>
  </si>
  <si>
    <t>Hallazgo2. Propiedad, Planta y Equipo toma física de inventarios (A) En la vigencia 2018 se realizó la toma física de inventarios por parte del Grupo de Recursos físicos con la respectiva identificación, actualización e individualización de los bienes en cada una de las sedes principales, paqueteando $17'034.479.165,00 que corresponde al 84% del total de bienes del Ministerio de Trabajo,</t>
  </si>
  <si>
    <t>Falta de recursos económicos en las direcciones territoriales y en la sede central (ítem de viáticos y pasajes) para culminar la tarea de plaquetizar $3.697.214.935 correspondiente a los bienes de las inspecciones de trabajo.</t>
  </si>
  <si>
    <t xml:space="preserve">Actualizar el inventario del Ministerio del Trabajo </t>
  </si>
  <si>
    <t>Plaquetizar los bienes muebles de las inspecciones municipales y realizar la respectiva individualización y actualización del inventario.</t>
  </si>
  <si>
    <t>Formato de inventario-asignación de bienes devolutivos, con los bienes de las inspecciones plaquetizados</t>
  </si>
  <si>
    <t>2018-3</t>
  </si>
  <si>
    <t>Hallazgo 3. Estimaciones de Deterioro (A-D). La cuenta 13- Cuentas por Cobrar de los Estados Contables del Ministerio del Trabajo al cierre de la vigencia 2018 presenta un saldo en la subcuenta 1385 Cuentas por Cobrar de Difícil Recaudo por valor de $24.081.283.877,57 por concepto del registro concernientes a sanciones y multas que impone el Ministerio del Trabajo administradas por los F</t>
  </si>
  <si>
    <t>Debilidad en la aplicación de la política contable al  realizar las estimaciones de deterioro de la subcuenta 1385 Cuentas por Cobrar de Difícil Recaudo</t>
  </si>
  <si>
    <t>Actualizar el Manual de Políticas Contables Cuentas por Cobrar</t>
  </si>
  <si>
    <t xml:space="preserve">Analizar las cuentas  contables en mesas de trabajo con los diferentes administradores de los fondos y el acompañamiento de la CGN y generar y validar la política contable  reformulada, definiendo el plan de implementación.
</t>
  </si>
  <si>
    <t>Manual de las Políticas Contables del Ministerio del Trabajo actualizado,  aprobado y publicado en el SIG.</t>
  </si>
  <si>
    <t>2018-4</t>
  </si>
  <si>
    <t>Hallazgo 4. Saldos Iniciales (A-D) Cuenta: 1132 — efectivo de uso restringido. La cuenta bancaria corriente 311004055 del Ministerio del Trabajo presenta un saldo a 31 de diciembre de 2018 de $406.797.925 la cual se encuentra embargada. Lo anterior, deta que los valores que reposan en la cuenta bancaria en mención se encuentran embargados en una fecha anterior a la determinación de los s</t>
  </si>
  <si>
    <t>Debilidad en la interpretación del hecho económico al  reclasificar el saldo de la cuenta corriente 311004055 del Banco BBVA por  $406.797.925, que actualmente se encuentra embargada.
Los saldos iniciales de los Estados Financieros del Ministerio del Trabajo debían estar sometidos a una nueva rmatividad, acorde al Marco establecido por la Contaduría General de la Nación. En relación a l</t>
  </si>
  <si>
    <t xml:space="preserve">Reclasificar las cuentas contables relacionadas en la descripción del Hallazgo </t>
  </si>
  <si>
    <t>Reclasificar el saldo de la cuenta 311004055 del Banco BBVA por valor de ($406.797.925) a la cuenta contable 111005001.</t>
  </si>
  <si>
    <t>Comprobante contable - Libro auxiliar</t>
  </si>
  <si>
    <t>Analizar las cuentas  contables en mesas de trabajo con los diferentes administradores de los fondos y el acompañamiento de la CGN y generar y validar la política contable .</t>
  </si>
  <si>
    <t>2018-5</t>
  </si>
  <si>
    <t>Hallazgo 5. Cuenta 2701. Litigios y Demandas (A) Los auxiliares contables de la cuentas 2701 Provisiones- Litigios y demandas y 2460 Créditos judiciales a 31 de diciembre de 2018,  reflejan el registro de causación de las cuentas por pagar de las siguientes liquidaciones de sentencias definitivas condenatorias. Lo anterior, aunado a la falta de registro contable de los valores liquidados</t>
  </si>
  <si>
    <t xml:space="preserve">Se Contraviene el principio de Devengo o Causación establecido en el Plan General de Contabilidad Pública que indica que los hechos financieros, económicos, sociales y ambientales deben recocerse en el momento en que sucedan, con independencia del instante en que se produzca la corriente de efectivo o del equivalente que se deriva de estos. El recocimiento se efectuará cuando surjan los </t>
  </si>
  <si>
    <t xml:space="preserve">Elaborar y socializar circular estableciendo las fechas límite para la entrega de las sentencias y los tribunales de arbitramento, con los respectivos soportes  de pago, incluida la Resolución para el cierre de la vigencia fiscal.
</t>
  </si>
  <si>
    <t xml:space="preserve">Elaborar y socializar circular de cierre de la vigencia fiscal. 
</t>
  </si>
  <si>
    <t>Circular de cierre de la vigencia fiscal.</t>
  </si>
  <si>
    <t>2018-6</t>
  </si>
  <si>
    <t>Hallazgo 6. Subcuentas "Otros" (A)Los saldos de las subcuentas 131190 Otras contribuciones, tasas e ingresos  tributarios y 138490 Otras cuentas por Cobrar reportadas en la información financiera del Ministerio del Trabajo a 31 de diciembre de 2018 superan el 5% del total de la cuenta de la cual forman parte y representan el 23.7% del valor total de los saldos de la cuenta mayor 13. Cuen</t>
  </si>
  <si>
    <t>Falta de caracterización de un código especifico en el Catálogo General de Cuentas de la Entidad.</t>
  </si>
  <si>
    <t>Solicitar a la Contaduría General de la Nación, la creación de las cuentas contables que permitan tener registrados adecuadamente los registros contables. Reclasificar el valor de las cuentas contables 131190 Otras Contribuciones, Tasas e Ingresos  Tributarios del Fondo de Solidaridad Pensional y la cuenta 138490 Otras Cuentas por Cobrar del Nivel Central a las cuentas contables asignada</t>
  </si>
  <si>
    <t>Solicitar a la Contaduría General de la Nación, la creación de cuentas que permitan tener registros contables adecuados.</t>
  </si>
  <si>
    <t>Solicitud de Concepto a la CGN.</t>
  </si>
  <si>
    <t>Reclasificar las cuentas contables de acuerdo con el instructivo emitido por la Contaduría General de la Nación.</t>
  </si>
  <si>
    <t xml:space="preserve">Comprobantes de contabilidad y libro auxiliar generado del SIIF Nación </t>
  </si>
  <si>
    <t>2018-7</t>
  </si>
  <si>
    <t>Hallazgo 7 El saldo reportado por el Ministerio del Trabajo en SIIF Nación de las reservas de la vigencia 2017 y el acta de liberación de saldos de reserva a 31 de diciembre de 2018 presenta una diferencia de $150,368,676,786,51</t>
  </si>
  <si>
    <t>El Acta de liberación de saldos a 31 de diciembre de 2018, contiene los valores trasladados durante el periodo de transición para ser efectivamente ejecutados durante la vigencia 2018 y  los valores constituidos a 31 de diciembre de 2017</t>
  </si>
  <si>
    <t>Incluir en el acta de liberación de saldos y en los informes de Reservas los valores constituidos y trasladados como reserva presupuestal</t>
  </si>
  <si>
    <t>Liberar los saldos de los compromisos que se identifique  se van a ejecutar después del 31 diciembre, con el fin de minimizar la diferencia entre la reserva constituida y la reserva trasladada</t>
  </si>
  <si>
    <t>Acta de liberación de saldos con los registros presupuestales reducidos</t>
  </si>
  <si>
    <t>2018-8</t>
  </si>
  <si>
    <t>Hallazgo 8. Ejecución Cupo Vigencias Futuras (A) El total de cupos solicitados y autorizados por Vigencias Futuras en el 2017, de conformidad a la información suministrada por la Subdirección Administrativa y Financiera del Ministerio del Trabajo-Coordinación de Presupuesto del Ministerio del Trabajo, ascienden a $125.933.381 .035, de los cuales se ejecutó el 40.5%, la totalidad de estas</t>
  </si>
  <si>
    <t xml:space="preserve">Deficiencias en el control y seguimiento a la ejecución presupuestal de las vigencias futuras. 
Se presenta diferencia en valores comprometidos entre lo reportado por la Coordinación de Presupuesto y el oficio de solicitud de liberación de vigencias futuras de la Dirección de Pensiones y Otras Prestaciones </t>
  </si>
  <si>
    <t>Revisar y analizar los saldos de los compromisos de vigencias futuras, para anticipar los ajustes requeridos al proyecto de inversión y al presupuesto, previo al cierre del 31 diciembre.</t>
  </si>
  <si>
    <t>Realizar reunión de seguimiento entre la Subdirección Administrativa y Financiera y la Subdirección de Subsidios Pensionales, Servicios Sociales Complementarios y Otras Prestaciones de la Ejecución Presupuestal del Fondo de Solidaridad Pensional-FSP incluyendo las vigencias futuras.</t>
  </si>
  <si>
    <t>Acta de seguimiento de ejecución presupuestal</t>
  </si>
  <si>
    <t>2018-9</t>
  </si>
  <si>
    <t>Hallazgo 9. Pagos Intereses Moratorios por Sentencias Ejecutoriadas. Los pagos de intereses moratorios liquidados en las Resoluciones   de cumplimiento de sentencias s. 5579 de 26 dic 2017 y 3477 de 31 jul 2018,  fueron oportus acorde con la rmatividad aplicable, generando intereses moratorios después de los térmis del Decreto 01 de 1984 y la Ley 1437 de 2011 por valor de $135.547.393</t>
  </si>
  <si>
    <t>Iportunidad en el trámite para la liquidación, recocimiento y pagos de sentencias judiciales y deficiencias en los mecanismos de seguimiento y monitoreo a los fallos de sentencias ejecutoriadas.</t>
  </si>
  <si>
    <t>Actualizar el procedimiento existente de pago de sentencias y conciliaciones, enfatizando en el seguimiento, monitoreo y control de fallos judiciales,  y lo concerniente al pago oficioso, Decretos s. 2469 de 2015 y 1342 de 2016.</t>
  </si>
  <si>
    <t xml:space="preserve">Desarrollar mesa de trabajo liderada por la Oficina Asesora Jurídica con las áreas involucradas: Subdirección de Gestión del Talento, Subdirección Administrativa y Financiera y, Subdirección de Pensiones. </t>
  </si>
  <si>
    <t>Mesa de trabajo.</t>
  </si>
  <si>
    <t>Elaborar proyecto de actualización procedimiento pago de sentencias y conciliaciones.</t>
  </si>
  <si>
    <t>Proyecto de procedimiento</t>
  </si>
  <si>
    <t>Socializar mediante correo electrónico el proyecto de actualización, con las áreas involucradas para sus observaciones.</t>
  </si>
  <si>
    <t>Correo electrónico</t>
  </si>
  <si>
    <t>Elaborar el texto definitivo del procedimiento actualizado y someterlo a aprobación de las áreas involucradas.</t>
  </si>
  <si>
    <t xml:space="preserve"> Procedimiento actualizado. </t>
  </si>
  <si>
    <t>Solicitar y verificar  incorporación en el Sistema Integrado de Gestión del Ministerio del Trabajo, dentro del proceso de Gestión Jurídica del Grupo de Defensa Judicial.</t>
  </si>
  <si>
    <t>Correo electrónico a la Oficina Asesora de Planeación, Grupo Líder SIG, para su análisis frente a requisitos de calidad, y posterior publicación en el sistema repositorio SIG.</t>
  </si>
  <si>
    <t>Depurar los fallos desfavorables y ejecutoriados con el fin de procurar su oportu cumplimiento.</t>
  </si>
  <si>
    <t>Incluir los fallos  desfavorables a los intereses del Ministerio del Trabajo en  las bases de datos de la OAJ y reportar al área que tenga competencia para gestionar el  cumplimiento en los térmis del procedimiento establecido para el efecto.</t>
  </si>
  <si>
    <t>Informe de depuración fallos desfavorables</t>
  </si>
  <si>
    <t>2018-10</t>
  </si>
  <si>
    <t>Hallazgo 10. Contrato 439 de 2017 (A-D) El Ministerio del Trabajo suscribió el contrato 439 del 22 de septiembre 2017 con el objeto de "Prestar servicios profesionales para apoyar el Grupo de Contabilidad en la implementación obligatoria del Nuevo Marco rmativo de información financiera aplicable al Ministerio del Trabajo según la Resolución 533 del 08 de octubre de 2015, la Resolución 6</t>
  </si>
  <si>
    <t xml:space="preserve">La inadecuada planeación que conllevó al cambio de las obligaciones específicas del contratista establecidas en los estudios previos, a lo realmente contratado (Sin evidenciarse acto administrativo que justifique dicha modificación), aunado a las deficiencias de seguimiento y supervisión al cumplimiento de las obligaciones específicas señaladas en el contrato 439 de 2017, incidió en que </t>
  </si>
  <si>
    <t>Actualizar y ajustar el Manual de Políticas Contables aplicables al Ministerio del Trabajo.</t>
  </si>
  <si>
    <t xml:space="preserve">Analizar las cuentas contables relacionadas en los Estados Financieros del Ministerio;  revisar las políticas de las cuentas contables en mesas de trabajo con los diferentes grupos de suministros de información y solicitar el acompañamiento de la Contaduría General de la Nación, con el fin de generar la validación de la política reformulada definiendo el plan de implementación.
</t>
  </si>
  <si>
    <t>2018-14</t>
  </si>
  <si>
    <t>Hallazgo 14. Frente a la adaptación de la modalidad de Teletrabajo en el Ministerio del Trabajo  se dio cumplimiento en su totalidad a la rmativa respectiva, en cuanto a: adaptación del Manual de funciones y competencias laborales, coordinación con la ARL para incluir en la modalidad de Teletrabajo la Guía para la promoción y prevención , deficiencias en el control y seguimiento por part</t>
  </si>
  <si>
    <t>Lo expuesto anteriormente por deficiencias de coordinación, control y seguimiento de los vinculados.</t>
  </si>
  <si>
    <t>Fortalecer la política del teletrabajo en el Ministerio del Trabajo así como su Control, Seguimiento y coordinación de su ejecución.</t>
  </si>
  <si>
    <t>Expedir Resolución que modifique parcialmente el Manual Específico de Funciones y Competencias Laborales en materia de teletrabajo para los empleos de la Planta de Personal del Ministerio del Trabajo.</t>
  </si>
  <si>
    <t>Resolución</t>
  </si>
  <si>
    <t xml:space="preserve">Descargar y revisar, la vigencia y permanencia de la Guía Técnica para la promoción de la Salud y la Prevención de los Riesgos Laborales en el Teletrabajo y ajustarlo a la luz de los lineamientos propuestos por el Ministerio del Trabajo (portal WEB FRL) </t>
  </si>
  <si>
    <t>Guía para prevención y actuación en situaciones de riesgo</t>
  </si>
  <si>
    <t>Listado de asistencia y acta de reunión</t>
  </si>
  <si>
    <t xml:space="preserve">Proyectar, verificar y socializar  memorando con la Guía respectiva a los funcionarios que se encuentren en la modalidad de Teletrabajo y a los funcionarios que sean vinculados a esta modalidad.    </t>
  </si>
  <si>
    <t>Memorando por funcionario</t>
  </si>
  <si>
    <t>Elaborar y aplicar el formato que estudie las funciones de los cargos para determinar la modalidad de teletrabajo.</t>
  </si>
  <si>
    <t xml:space="preserve">Formato </t>
  </si>
  <si>
    <t>Crear Formato de Seguimiento del Jefe Inmediato al Teletrabajador, con código GTH-F-19, el cual deberá aplicarse de manera periódica de acuerdo a lo que se establezca la resolución de implementación que se expida en el año 2019.</t>
  </si>
  <si>
    <t>Formato de Seguimiento del Jefe Inmediato al Teletrabajador, con código GTH-F-19, creado el 10/05/2019</t>
  </si>
  <si>
    <t>Formatos en las hojas de vida</t>
  </si>
  <si>
    <t>2017-22</t>
  </si>
  <si>
    <t>Hallazgo 22. Ante la existencia de indicios sobre la probable ocurrencia de hechos presuntamente irregulares que pudieron afectar el erario con ocasión del contrato . 546 de 2017, y en una factible violación a las rmas de austeridad en el gasto público, a propósito de la distribución de 1.719 tarjetas de bienestar o bos por valor de $500.000 cada una entre los trabajadores del Ministerio</t>
  </si>
  <si>
    <t xml:space="preserve">Realizar seguimiento en las etapas de Precontractual, Contractual y Postcontractual para el Plan de Bienestar vigente. 
</t>
  </si>
  <si>
    <t xml:space="preserve"> Informe trimestral  con las actividades  ejecutadas del Plan de Bienestar.
</t>
  </si>
  <si>
    <t xml:space="preserve">Evidencias (listados, soportes y  registro fotográfico a la que haya lugar del  Plan de Bienestar Laboral) </t>
  </si>
  <si>
    <t>2016-7</t>
  </si>
  <si>
    <t>Hallazgo   7. Incertidumbre en el seguimiento de los recursos ejecutados en cada convenio y sobre el impacto esperado sobre los beneficiarios, que para el caso las familias víctimas del conflicto armado, es una población especialmente vulnerable sobre la cual el gobier ha venido desplegando su atención en los últimos años.  Adicionalmente, esta acción de mejora da cuenta del hallazgo  10</t>
  </si>
  <si>
    <t>Debilidad de la presencia de Ministerio en la regiones donde se desarrollan los proyectos.</t>
  </si>
  <si>
    <t>Realizar presencia en campo en zonas donde se ejecutan convenios vigentes y en ejecución del Grupo de Víctimas</t>
  </si>
  <si>
    <t xml:space="preserve">Realizar  visitas en las zonas donde se ejecutan convenios vigentes.
</t>
  </si>
  <si>
    <t xml:space="preserve">Informes de la comisión realizada de los convenios vigentes, que ejecuta el Grupo de Víctimas.
</t>
  </si>
  <si>
    <t>Verificar que los participantes de los convenios se encuentran en el RUV.</t>
  </si>
  <si>
    <t>Aportar  el documento de la implementación del  enfoque psicosocial en los programas.</t>
  </si>
  <si>
    <t>Metodología con listados de asistencia.</t>
  </si>
  <si>
    <t>Aportar el documento de acciones formativas de los programas.</t>
  </si>
  <si>
    <t>Aportar la certificación de la ejecución de la contrapartida en los informes de pagos.</t>
  </si>
  <si>
    <t>Certificación de la ejecución de la contrapartida</t>
  </si>
  <si>
    <t>Aportar los soportes de entrega de manuales de uso de maquinaria en idioma español.</t>
  </si>
  <si>
    <t>Actas de entrega de maquinarias con manual de uso en español.</t>
  </si>
  <si>
    <t>2016-36</t>
  </si>
  <si>
    <t>Hallazgo  36. Gestión Documental (OI). La Ley General de Archivos - Ley 594 de 2000 y el Acuerdo . 002 del 14 de marzo de 2014, expedido por el Archivo General de la Nación, establecieron los criterios básicos para la creación, conformación, organización, control y consulta de los expedientes de archivo y se dictaron otras disposiciones.
El artículo 7 de dicho acuerdo señala lo siguiente</t>
  </si>
  <si>
    <t>falta de mecanismos de control en la gestión documental dentro de la entidad, documentación, específicamente falta de seguimiento por parte del Grupo de Administración Documental de la Subdirección Administrativa y Financiera, lo que dificulta la utilización y conservación de dicha</t>
  </si>
  <si>
    <t>Realizar seguimiento a la gestión del Archivo Documental del Nivel Central.</t>
  </si>
  <si>
    <t>Realizar seguimiento a la gestión del Archivo del Grupo de Gestión Contractual y de la Oficina Asesora Jurídica.</t>
  </si>
  <si>
    <t>2015-5</t>
  </si>
  <si>
    <t xml:space="preserve">Hallazgo  5. Liquidacion Contratos.  El contrato 407 de 2013 celebrado con UNE,  ha sido liquidado, a pesar que se decretó el incumplimiento del contrato y la liquidación fue solicitada por el supervisor </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</si>
  <si>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</si>
  <si>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</si>
  <si>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</si>
  <si>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</si>
  <si>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2015-10</t>
  </si>
  <si>
    <t>Hallazgo  10. Resoluciones de Multas devueltas al Ministerio del Trabajo. El Ministerio del Trabajo impone multas a los infractores de las rmas laborales y de Seguridad Social, a favor de SENA, del Fondo de Riesgos Laborales y del Fondo de Solidaridad Pensional, basado en las siguientes rmas:
Ley 1610 de 2013, artículo 7; Ley 1562 de 2012, artículo 13; Ley 100 de 1993, artículo 271; Reso</t>
  </si>
  <si>
    <t>Lo anterior muestra la 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t>
  </si>
  <si>
    <t>Reiterar periódicamente a Directores Territoriales, Coordinadores de Grupos e Inspectores de Trabajo y Seguridad Social, sobre cumplimiento de Circulares vigentes en materia de Recaudo de Multas con desti a SENA, FONDO DE RIESGOS LABORALES Y FONDO DE PENSIONES.</t>
  </si>
  <si>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 al SENA y a los fondos recaudadores de los FONDOS DE RIESGOS y DE PENSIONES.</t>
  </si>
  <si>
    <t xml:space="preserve">Envío de  reiteración </t>
  </si>
  <si>
    <t xml:space="preserve">Efectuar  seguimiento a los resultados del monitoreo  de las  devoluciones de actos administrativos producidos por las Direcciones territoriales, sus ajustes y subsanación. </t>
  </si>
  <si>
    <t xml:space="preserve">Realizar y reportar trimestralmente el seguimiento  a  los actos administrativos  devueltos a las Direcciones Territoriales y sus correcciones  </t>
  </si>
  <si>
    <t>Informe</t>
  </si>
  <si>
    <t>2015-20</t>
  </si>
  <si>
    <t>Hallazgo  20. Cumplimiento programas del PIGA. Pese a que el Ministerio tiene adoptado el PIGA, se encuentran debilidades con relación a la implementación de los programas de Gestión Ambiental dado que  están definidas en forma clara las metas, indicadores que permitan ejecutar la política ambiental al interior de la institución de manera efectiva, oportuna e integral. Adicionalmente  se</t>
  </si>
  <si>
    <t xml:space="preserve"> están definidas de forma clara las metas, indicadores que permitan ejecutar la política ambiental al interior de la institución de manera efectiva, oportuna e integral. </t>
  </si>
  <si>
    <t>Realizar el diagnóstico y viabilidad de la implementación del Sistema de Gestión Ambiental para las Direcciones Territoriales</t>
  </si>
  <si>
    <t>Elaborar el diagnóstico y viabilidad de la implementación del Sistema de Gestión Ambiental para las Direcciones Territoriales, en coordinación con IVC.</t>
  </si>
  <si>
    <t xml:space="preserve">Diagnóstico y viabilidad </t>
  </si>
  <si>
    <t>2015-24</t>
  </si>
  <si>
    <t>Hallazgo  24. Propiedades, Planta y Equipo.  Al 31 de diciembre de 2015 el Ministerio del trabajo refleja un saldo en la cuenta 16, Propiedad, Planta y Equipo por $33,507.14 Millones;registros que carecen de un inventario fisico indivudual, valorizado e identificado, que permita soportar el recocimiento y la revelacion de estos hechos ecomicos</t>
  </si>
  <si>
    <t>El Ministerio del Trabajo  cuenta con los soportes adecuados para identificar e individualizar la información relacionada con la propiedad, planta y equipo y que permita establecer los registros reales, partiendo de un inventario a través del levantamiento físico de los bienes</t>
  </si>
  <si>
    <t>Formato de inventario-asignación de bienes devolutivos donde conste la plaquetización de los bienes de las Inspecciones Territoriales</t>
  </si>
  <si>
    <t>2015-26</t>
  </si>
  <si>
    <t>Hallazgo  26. Depositos Judiciales Consignados por el Ministerio del Trabajo - Demandado. Analizada la información suministrada por el Banco Agrario de Colombia, mediante Oficio 0000244 del 28 de febrero 2016, en la base de depósitos judiciales con corte al 31 de diciembre de 2015, categoría “Ministerio del Trabajo-Demandado”, presenta 7 títulos judiciales por $35 millones en estado “Pen</t>
  </si>
  <si>
    <t>Deficiencias en el control inter al  existir una adecuada conciliación, control y seguimiento de los depósitos judiciales pendientes de pago en los que figuran consignados por el Ministerio del Trabajo como demandado.</t>
  </si>
  <si>
    <t xml:space="preserve">Ejecutar periódicamente las acciones que permitan el registro oportu, el control, conciliación  y seguimiento de los depósitos judiciales en los procesos en los que el Ministerio del Trabajo actúa en calidad de demandado y/o como demandante. </t>
  </si>
  <si>
    <t xml:space="preserve">Solicitar al Banco Agrario de Colombia, el reporte de los depósitos judiciales en calidad de demandante y demandado del Ministerio del Trabajo NIT 830.115.226-3, con corte a jun 30/2019 y dic 31/2019. </t>
  </si>
  <si>
    <t>Solicitud</t>
  </si>
  <si>
    <t>Analizar y depurar el reporte de Banco Agrario,  categoría depósitos judiciales pendientes de pago corte 30 jun 2019.</t>
  </si>
  <si>
    <t xml:space="preserve">Informe </t>
  </si>
  <si>
    <t>Cruzar la información depurada que suministre el Banco Agrario con la información que repose en los Estados Financieros del Ministerio del Trabajo corte jun 30 2019.</t>
  </si>
  <si>
    <t>Cruzar información de procesos judiciales de la OAJ con depósitos judiciales pendientes de pago corte jun 30 2019.</t>
  </si>
  <si>
    <t>Consultar página web del Consejo Superior de la Judicatura y cruzar información de depósitos judiciales Ley 1743 2014, Decreto 272 de 2015, y Acuerdo PSAA15-10302 de feb 2015.</t>
  </si>
  <si>
    <t>Informar según resultados de actividades anteriores,  a Subdirección Administrativa y Financiera, grupo de Contabilidad, para registros contables y conciliación.</t>
  </si>
  <si>
    <t>Remisión Informe</t>
  </si>
  <si>
    <t>Realizar las comunicaciones que se requieran ante los despachos judiciales según resultados de las actividades anteriores, corte jun 30 2019.</t>
  </si>
  <si>
    <t>Analizar y depurar el reporte de Banco Agrario,  categoría depósitos judiciales pendientes de pago corte 31 dic 2019.</t>
  </si>
  <si>
    <t>Cruzar la información depurada que suministre el Banco Agrario con la información que repose en los Estados Financieros del Ministerio del Trabajo corte dic 31 2019.</t>
  </si>
  <si>
    <t>Cruzar información de procesos judiciales de la OAJ con depósitos judiciales pendientes de pago corte dic 31 2019.</t>
  </si>
  <si>
    <t>Realizar las comunicaciones que se requieran ante los despachos judiciales según resultados de las actividades anteriores, corte dic 31 2019.</t>
  </si>
  <si>
    <t>2015-27</t>
  </si>
  <si>
    <t>Hallazgo  27. Otros Deudores - Embargos Judidiales. Al 31 de diciembre de 2015, la cuenta contable 147013 Embargos Judiciales, presenta un saldo de $1.115.9 millones, al verificar en la Oficina Asesora Jurídica del Ministerio del Trabajo los procesos que dieron origen a los embargos, se evidenció que 4 de ellos por $519.9 millones  se encuentran relacionados con proceso jurídico vigente</t>
  </si>
  <si>
    <t>Deficiencias de Control Inter al  existir una adecuada conciliación, control, seguimiento para los procesos jurídicos vigentes del Ministerio del Trabajo</t>
  </si>
  <si>
    <t>Continuar con la verificación de cada u de los procesos en los cuales están decretadas medidas cautelares, identificando cada u de ellos, y conciliando la información correspondiente.</t>
  </si>
  <si>
    <t>Continuar con la validación de  cada u de los procesos en los cuales exista medida cautelar,    despacho, tipo de proceso, demandante, demandado  y monto embargado.</t>
  </si>
  <si>
    <t>2015-32</t>
  </si>
  <si>
    <t>Hallazgo  32. Fondo de Riesgos Laborales -1475 - Deudas de Dificil Cobro.  A 31 de diciembre de 2015  en le auxiliar de la cuenta Deudores del FRL se registra un saldo en la subcuenta 1475 por concepto de deudas de difícil cobro por $8,805.1 millones, que corresponden a cartera desde el año 2004 hasta 2015 por concepto de multas que se encuentran en proceso de cobro, sin embargo al  esta</t>
  </si>
  <si>
    <t>Deficiencias de control inter contable en los procedimientos establecidos para el registro de los hechos económicos en los estado contables  del FRL de la vigencia 2015, tal como lo establece la ley 87 de 1993 y el régimen de contabilidad publica.</t>
  </si>
  <si>
    <t>Elaborar y Monitorear el plan de acción para el saneamiento de las cuentas por cobrar de mayor antigüedad</t>
  </si>
  <si>
    <t>Seguimiento de resultados para el monitoreo del plan de acción para el saneamiento de las cuentas por cobrar de mayor antigüedad</t>
  </si>
  <si>
    <t xml:space="preserve">Realizar y reportar trimestralmente el seguimiento para asegurar la gestión  de saneamiento de la cartera </t>
  </si>
  <si>
    <t>Revisar el manual de políticas contables en relación de las cuentas por cobrar del Ministerio</t>
  </si>
  <si>
    <t>Adelantar mesas de trabajo con los diferentes administradores de los fondos, con el acompañamiento de Contaduría General de la Nación, para analizar las cuentas  contables relacionadas, con el propósito de establecer la política a ser implementada.</t>
  </si>
  <si>
    <t xml:space="preserve">Manual de Políticas Contables actualizado, aprobado y comunicado </t>
  </si>
  <si>
    <t>2015-34</t>
  </si>
  <si>
    <t xml:space="preserve">Hallazgo  34. Depositos Judiciales - Calidad demandado. De acuerdo con el análisis de la información suministrada por el Banco Agrario de Colombia, mediante Oficio 0000244 del 28 de febrero 2016, en la Base Depósitos Judiciales con corte al 31 de diciembre de 2015, en la categoría MINISTERIO DEL TRABAJO-DEMANDADO, presenta 34 títulos por $99.89 millones, en estado PENDIENTE DE PAGO, que </t>
  </si>
  <si>
    <t>Diferencias de Control Inter al  existir una adecuada conciliación, control, seguimiento y el riesgo de prescripción de los derechos a favor del Ministerio del Trabajo</t>
  </si>
  <si>
    <t xml:space="preserve">Remisión Informe </t>
  </si>
  <si>
    <t>2015-35</t>
  </si>
  <si>
    <t>Hallazgo  35.  Depositos Judiciales - Calidad demandante. De acuerdo con el análisis de la información suministrada por el Banco Agrario de Colombia, mediante Oficio 0000244 del 28 de febrero 2016, en la Base Depósitos Judiciales con corte al 31 de diciembre de 2015, en la categoría MINISTERIO DEL TRABAJO-DEMANDANTE, existen 7 títulos judiciales por $103.59 en estado PENDIENTE DE PAGO, l</t>
  </si>
  <si>
    <t>Diferencias de Control Inter al  existir una adecuada conciliación, control, seguimiento e incumple lo establecido en el articulo 3 de la ley 87 de 1993  y la resolucion 357 de 2008 de la CGN</t>
  </si>
  <si>
    <t>2015-37</t>
  </si>
  <si>
    <t>Hallazgo  37. Medidas adoptadas por el Ministerio del Trabajo para la aplicación de los estándares Internacionales de Informacion Financiera. Para adelantar estas actividades, la Contaduría General de la Nación expidió el Instructivo 02 de octubre de 2015, estableciendo los lineamientos para la transición al marco rmativo para las entidades de gobier, el cual tiene como referente el Marc</t>
  </si>
  <si>
    <t xml:space="preserve"> se evidenció en el Ministerio, la existencia de crogramas de planeación que contemplen el inicio de las actividades; tampoco procedimientos y políticas desarrollados para la aplicación del nuevo Marco rmativo expedido por la CGN, que permita establecer el inicio  de la identificación, depuración y el saneamiento de las cifras de los Activos, Pasivos y Patrimonio, que garantice que los s</t>
  </si>
  <si>
    <t>Establecer un mecanismo de autoevaluación que permita controlar el cumplimiento de la Política Contable.</t>
  </si>
  <si>
    <t>Elaborar un check list de autoevaluación que permita controlar el cumplimiento de la Política Contable.</t>
  </si>
  <si>
    <t>Chek list establecido</t>
  </si>
  <si>
    <t>Aplicar check list de autoevaluación que permita controlar el cumplimiento de la Política Contable.</t>
  </si>
  <si>
    <t>Chek list diligenciado</t>
  </si>
  <si>
    <t>2013-5</t>
  </si>
  <si>
    <t>Hallazgo   5. Pago a los Centro de Bienestar del Adulto por beneficiarios fallecidos 
Según los parámetros establecidos por el Consorcio, los CBAs tienen derecho al pago del subsidio indirecto, si el beneficiario fallece después del día 10 de cada mes. En la visita efectuada al CBA Fundación Vicentina Luisa de Marillac se evidenció que en las nóminas de enero a mayo de 2013,  se le cance</t>
  </si>
  <si>
    <t>Aspectos asociadas al proceso de  reporte de vedades generon el hallazgo</t>
  </si>
  <si>
    <t>Identificar, analizar y gestionar los riesgos inters y exters, asociados al pago de subsidios a CPSAM de beneficiarios del Programa Colombia Mayor de la modalidad indirecta (Centros de Protección Social al Adulto Mayor)</t>
  </si>
  <si>
    <t>Analizar, diseñar y/o actualizar la Matriz de Riesgos y Controles asociados al pago de subsidios indirectos a CPSAM (Centros de Protección Social al Adulto Mayor) para beneficiarios del Programa Colombia Mayor .</t>
  </si>
  <si>
    <t>Matriz de Riesgos y Controles del Programa Colombia Mayor</t>
  </si>
  <si>
    <t xml:space="preserve">Realizar seguimiento al desempeño de controles y su impacto sobre los riesgos. </t>
  </si>
  <si>
    <t>Informe de seguimiento Trimestral.</t>
  </si>
  <si>
    <t>2012-1</t>
  </si>
  <si>
    <t>Hallazgo  1. Pago de subsidios a beneficiarios fallecidos- Para la vigencia 2012 se efectúo cruce de la base de datos de los beneficiarios del programa de Protección social al Adulto Mayor con cargo a la subcuenta de subsistencia y la base de datos de fallecidos certificada por la RNEC, se detectó pagos posteriores a la fecha de fallecimiento de 1,813 beneficiarios por valor de $411,4</t>
  </si>
  <si>
    <t>Deficiencias en el seguimiento y control para la aplicación de pagos</t>
  </si>
  <si>
    <t>Identificar, analizar y gestionar los riesgos inters y exters, asociados a los procesos de liquidación y pago de subsidios a beneficiarios del Programa Colombia Mayor</t>
  </si>
  <si>
    <t>Analizar, diseñar y/o actualizar la Matriz de Riesgos y Controles asociados a la liquidación y pago de subsidios a beneficiarios del Programa Colombia Mayor.</t>
  </si>
  <si>
    <t>Matriz de Riesgos y Controles del Programa Colombia Mayor.</t>
  </si>
  <si>
    <t>Informes de seguimiento Trimestrales.</t>
  </si>
  <si>
    <t>2012-4</t>
  </si>
  <si>
    <t xml:space="preserve">Hallazgo  4. Asignación de subsidios: Se asignaron subsidios a 602 beneficiarios que se encontraban fallecidos. </t>
  </si>
  <si>
    <t>Debilidades en la aplicación de sistemas de control en las etapas de afiliación para establecer la supervivencia del beneficiario.</t>
  </si>
  <si>
    <t>Identificar, analizar y gestionar los riesgos inters y exters, asociados a los procesos de liquidación de nómina subsidios a beneficiarios del Programa Colombia Mayor.</t>
  </si>
  <si>
    <t>Analizar, diseñar y/o actualizar la Matriz de Riesgos y Controles asociados al proceso de liquidación de mina  de subsidios a beneficiarios del Programa Colombia Mayor.</t>
  </si>
  <si>
    <t>2012-11</t>
  </si>
  <si>
    <t>Hallazgo  11. Debilidades en el procedimiento de ingreso al programa: En el procedimiento de inscripción al programa PPSAM  se están aplicando controles como: solicitar estado de la CC para determinar si está fallecido, validar que la persona  esté en otros programas del gobier, determinar dos años de permanencia en el municipio. Incrementando el riesgo de pagos equivocados</t>
  </si>
  <si>
    <t>Falta de controles en la generación para la afiliación de beneficiarios al programa PPSAM.
Incumplimiento de los municipios a lo establecido en el Art.30 Decreto 3771 parágrafo 2. 
El consorcio  efectúa una total verificación y validación de los requisitos para los nuevos beneficiarios.</t>
  </si>
  <si>
    <t>Identificar, analizar y gestionar los riesgos inters y exters, asociados a los procesos de priorización y vinculación al Programa Colombia Mayor</t>
  </si>
  <si>
    <t>Analizar, diseñar y/o actualizar la Matriz de Riesgos y Controles asociados al proceso de priorización y vinculación al Programa Colombia Mayor.</t>
  </si>
  <si>
    <t>2012-12</t>
  </si>
  <si>
    <t>Hallazgo  12. Registro de vedades y Seguimiento de las entidades Territoriales:  existe un mecanismo de control entre la entidad territorial y el consorcio, correspondiente a la asignación y distribución de los recursos de la subcuenta subsistencia</t>
  </si>
  <si>
    <t xml:space="preserve">Falta de control y seguimiento </t>
  </si>
  <si>
    <t>Identificar, analizar y gestionar los riesgos inters y exters, asociados al proceso de reporte de vedades de beneficiarios por parte de los Entes Territoriales</t>
  </si>
  <si>
    <t>Analizar, diseñar y/o actualizar la Matriz de Riesgos y Controles asociados al proceso de reporte de vedades y beneficiarios por parte de los Entes Territoriales del Programa Colombia Mayor.</t>
  </si>
  <si>
    <t>2012-14</t>
  </si>
  <si>
    <t>Hallazgo  14. Pago de mesadas posteriores al fallecimiento del pensionado (F). 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t>
  </si>
  <si>
    <t>Pagos con fecha posterior a la del deceso</t>
  </si>
  <si>
    <t>Controlar, prevenir y mitigar los riesgos en el pago de mesadas posteriores a la fecha de fallecimiento del pensionado.</t>
  </si>
  <si>
    <t xml:space="preserve"> Analizar, diseñar y/o actualizar la Matriz de Riesgos y Controles asociados al proceso de pago de la mina de FOPEP a fin mitigar el pago de mesadas a pensionados fallecidos. </t>
  </si>
  <si>
    <t>matriz de Riesgos y Controles</t>
  </si>
  <si>
    <t xml:space="preserve">Realizar seguimiento a las mesadas canceladas a pensionados fallecidos y de acciones adelantadas frente a los informes de pago de mesadas a pensionados fallecidos.
</t>
  </si>
  <si>
    <t>Subdirección Administrativa y Financiera
-Grupo de Contabilidad</t>
  </si>
  <si>
    <t>Subdirección Administrativa y Financiera
-Grupo de Recursos Físicos, Gestión y Administración de Bienes</t>
  </si>
  <si>
    <t>Subdirección Administrativa y Financiera
-Grupo de Recursos Físicos, Gestión y Administración de Bienes
-Grupo de Contabilidad</t>
  </si>
  <si>
    <t>Subdirección Administrativa y Financiera
-Grupo de Presupuesto</t>
  </si>
  <si>
    <t>Subdirección Administrativa y Financiera
 -Subdirección de Subsidios Pensionales, Servicios Sociales Complementarios y Otras Prestaciones.</t>
  </si>
  <si>
    <t>Oficina Asesora Jurídica</t>
  </si>
  <si>
    <t>Grupo Inter de Trabajo para las Victimas y la Equidad Laboral con Enfoque de Género</t>
  </si>
  <si>
    <t xml:space="preserve">Dirección de Movilidad y Formación para el Trabajo
- Grupo Inter de Trabajo para las Victimas y la Equidad Laboral con Enfoque de Género </t>
  </si>
  <si>
    <t>Subdirección de Gestión del Talento Huma - Grupo Inter de Trabajo Incapacidades y Seguridad y Salud</t>
  </si>
  <si>
    <t>Subdirección de Gestión del Talento Huma - Grupo Inter de Trabajo Capacitación y Bienestar Laboral</t>
  </si>
  <si>
    <t>Subdirección Administrativa y Financiera
-Grupo de Gestión Documental</t>
  </si>
  <si>
    <t>Subdirección Administrativa y Financiera
-Grupo de Gestión Contractual</t>
  </si>
  <si>
    <t>Dirección de Inspección, Vigilancia, Control y Gestión Territorial</t>
  </si>
  <si>
    <t>Dirección de Inspección, Vigilancia, Control y Gestión Territorial
- Dirección de Pensiones y otras Prestaciones
- Dirección de Riesgos Laborales</t>
  </si>
  <si>
    <t>Subdirección Administrativa y Financiera 
Dirección de Inspección Vigilancia y Control.</t>
  </si>
  <si>
    <t>Dirección de Riesgos Laborales</t>
  </si>
  <si>
    <t>Dirección de Riesgos Laborales
- Subdirección Administrativa y Financiera</t>
  </si>
  <si>
    <t>Subdirección de Subsidios Pensionales, Servicios Sociales Complementarios y Otras Prestaciones.</t>
  </si>
  <si>
    <t>Subdirección de Pensiones Contributivas</t>
  </si>
  <si>
    <t>CUMPLIDAS EN EL PRIMER SEMESTRE</t>
  </si>
  <si>
    <t>CUMPLIDAS EN EL TERCER TRIMESTRE</t>
  </si>
  <si>
    <t>EVIDENCIA</t>
  </si>
  <si>
    <t>Solicitud de Concepto a la CGN</t>
  </si>
  <si>
    <t>Informe de  seguimiento a la gestión del Archivo del Grupo de Gestión Contractual y de la Oficina Asesora Jurídica.</t>
  </si>
  <si>
    <t>listado de asistencia mesa de trabajo</t>
  </si>
  <si>
    <t>Formato</t>
  </si>
  <si>
    <t>Guía Técnica</t>
  </si>
  <si>
    <t>Listado de Asistencia</t>
  </si>
  <si>
    <t xml:space="preserve">Informes </t>
  </si>
  <si>
    <t>Correos electrónicos</t>
  </si>
  <si>
    <t>Acta de entrega de activos</t>
  </si>
  <si>
    <t>Memorando</t>
  </si>
  <si>
    <t xml:space="preserve">Proyecto de Procedimiento </t>
  </si>
  <si>
    <t>Correo</t>
  </si>
  <si>
    <t>CUMPLIDAS EN EL CUARTO  TRIMESTRE</t>
  </si>
  <si>
    <t>HALLAZGOS</t>
  </si>
  <si>
    <t>PLAN DE MEJORAMIENTO CON LA CONTRALORÍA GENERAL DE LA REPÚBLICA</t>
  </si>
  <si>
    <t>HALLAZGOS VIGENCIAS 2011-2018</t>
  </si>
  <si>
    <t xml:space="preserve">ACTIVIDADES </t>
  </si>
  <si>
    <t>CIERRE HALLAZGOS A 31/12/2019</t>
  </si>
  <si>
    <t>PLAN DE DE MEJORAMIENTO DESPUÉS DE CIERRE DE HALLAZGOS</t>
  </si>
  <si>
    <t>CUMPLIMIENTO ACTIVIDADES A 31/12/2019</t>
  </si>
  <si>
    <t>Se realizó la mesa de trabajo el 23 de octubre de 2019, con funcionarios de las áreas de la Subdirección Administrativa y Financiera, Subdirección de Gestión del Talento Humano y Oficina Asesora Jurídica.</t>
  </si>
  <si>
    <t>Se elaboró el proyecto de actualización procedimiento del pago de sentencias y conciliaciones.</t>
  </si>
  <si>
    <t>Se remitió  correo electrónico el 31 de diciembre de 2019 con el fin de socializar y recibir las observaciones que se consideren pertinentes.</t>
  </si>
  <si>
    <t>CUMPLIDAS</t>
  </si>
  <si>
    <t>Se emitió la Resolución 3801 del 27 de septiembre de 2019 “Por la cual se modifica el Manual Específico de Funciones y Competencias Laborales en materia de Teletrabajo para los empleos de la Planta de Personal del Ministerio del Trabajo”.</t>
  </si>
  <si>
    <t>La Guía Técnica para la Promoción de la Salud y la Prevención de los Riesgos Laborales en el Teletrabajo se actualizó (Código GTH-G-02 Versión 1 del 26 de octubre de 2019).</t>
  </si>
  <si>
    <t>Programar y realizar reuniones periódicas del Comité de Teletrabajo en el tiempo establecido de acuerdo con la Resolución vigente (4854 de 2014).</t>
  </si>
  <si>
    <t>Convocar a mesa de trabajo a los representantes del Ministerio del Trabajo y la ARL para definir los lineamientos y pautas a tener en cuenta en la Guía y de ser necesario hacer las modificaciones a que haya lugar luego de analizar la información contenida en la Guía.</t>
  </si>
  <si>
    <t>Mediante memorando personalizado se socializa la Guía Técnica para la Promoción de la Salud y la Prevención de los Riesgos Laborales en el Teletrabajo, para los funcionarios a los que se les aprueba el Teletrabajo.</t>
  </si>
  <si>
    <t>Se elaboró el formato para estudiar  las funciones de los cargos susceptibles de teletrabajo.</t>
  </si>
  <si>
    <t>Se creó el Formato de Seguimiento del Jefe Inmediato al Teletrabajador (Código GTH-F-19 del 10 de mayo de 2019).</t>
  </si>
  <si>
    <t>Revisar historias laborales, de los funcionarios que tienen modalidad Teletrabajo y requerir información de las novedades que se encuentren pendientes y anexarlas debidamente.</t>
  </si>
  <si>
    <t>Con la Resolución 3707 de 2019 se reglamentó nuevamente la modalidad del Teletrabajo, es decir que las personas que venían con esta modalidad ya no están vinculadas, por lo tanto, no es necesario revisar hojas de vida; los nuevos han cumplido con toda la documentación requerida para poder generar la resolución de su vinculación al Teletrabajo.</t>
  </si>
  <si>
    <t>Recordar a los Teletrabajadores el cumplimiento de reportar las novedades mediante los formatos establecidos por la entidad.</t>
  </si>
  <si>
    <t>Con la Resolución 3707 de 2019 se reglamentó nuevamente la modalidad del Teletrabajo, es decir que las personas que venían con esta modalidad ya no están vinculadas, por lo tanto, no es necesario recordarles a los Teletrabajadores el cumplimiento de reportar las novedades.</t>
  </si>
  <si>
    <t>Se elaboraron los Informes de las comisiones  realizadas de los convenios vigentes en los municipios: Dabeiba y Necoclí Antioquia, buenos aires y Caldono Cauca, Puerto Wilches y Lebrija Santander, Córdoba y el Carme Bolívar, La Paz Cesar, Saravena y Tame Arauca, Tablo de Gomez Nariño y Jámbalo y poparan Cauca.</t>
  </si>
  <si>
    <t>Correos de validación, en plataforma de VIVANTO, de las  bases de datos de los potenciales participantes de los programas.</t>
  </si>
  <si>
    <t>Se enviaron 43 Correos electrónicos de validación en las bases de datos de los potenciales participantes de los programas el estado  en el Registro Único de Victimas de (RUV).</t>
  </si>
  <si>
    <t>Se efectuó el seguimiento a la gestión del Archivo del Grupo de Gestión Contractual a la Oficina Asesora Jurídica.</t>
  </si>
  <si>
    <t>Se cuenta con la Metodología de Gestión del Riesgo del Fondo de Solidaridad Pensional- FSP y con la matriz de Riesgos y Controles.</t>
  </si>
  <si>
    <t>Matriz de Riesgos y Controles</t>
  </si>
  <si>
    <t>Se elaboró el informe con corte al 16 de diciembre de 2019 sobre el cumplimiento de las actividades del plan de mejoramiento CGR a cargo de la OAJ.</t>
  </si>
  <si>
    <t>Se elaboró el informe de la elaboración y monitoreo al plan de acción de las cuentas por cobrar.</t>
  </si>
  <si>
    <t>Se elaboró el informe con corte al 30 de septiembre de 2019 sobre el cumplimiento de las actividades del plan de mejoramiento CGR a cargo de la OAJ.</t>
  </si>
  <si>
    <t xml:space="preserve">Diagnosticar los casos y definir el plan de acción que corresponda </t>
  </si>
  <si>
    <t>Mediante el Oficio 08SI2019120000000035111 del 28 de agosto de 2019, la OAJ le solicitó al Banco Agrario, los informes de depósitos judiciales.</t>
  </si>
  <si>
    <t>Se solicitó el concepto a la CGN el 11 de julio de 2019 (radicado 08SI2019410200000026873), quien dio respuesta el 06 de agosto de 2019 con el radicado 20192000031441.
La CGN  emtió concepto acortde con lo registrado por el Ministerio.</t>
  </si>
  <si>
    <t>Correo Electrónico</t>
  </si>
  <si>
    <t>Circular</t>
  </si>
  <si>
    <t>Manual</t>
  </si>
  <si>
    <t xml:space="preserve">Comprobantes </t>
  </si>
  <si>
    <t>Acta</t>
  </si>
  <si>
    <t>Metodoligía  Listado</t>
  </si>
  <si>
    <t>Metodología Listado</t>
  </si>
  <si>
    <t>Certificaciones</t>
  </si>
  <si>
    <t>Se estableció el Checklist políticas contables - Administrativas</t>
  </si>
  <si>
    <t>Checklist</t>
  </si>
  <si>
    <t>Actas</t>
  </si>
  <si>
    <t>Manual y listado de asistencia</t>
  </si>
  <si>
    <t>Se efectuó mediante acta la entrega de activos a las beneficiarias Martha Dariela Villegas, Deisen Yamid Giraldo y Ana Iris de la unidad productiva HAIR STULE M&amp;M, Barbería y Peluquería y Tienda de Belleza y Peluqueria Iris Reflejos de los implementos que les fueron entregados.</t>
  </si>
  <si>
    <t>PLAN DE DE MEJORAMIENTO ANTES DEL CIERRE DE HALLAZGOS</t>
  </si>
  <si>
    <t>Durante la vigencia 2019, de las 120 inspecciones existentes se plaquetizaron los bienes de 111 , precisando que a 4 no se les efectuó por motivos  de orden público (los bienes están asignados a las Direcciones Territoriales), los bienes de 2 no son propiedad del Ministerio y 3 inspecciones se cerraron en el 2019.</t>
  </si>
  <si>
    <t>Formato y listado de Inspecciones</t>
  </si>
  <si>
    <t>Las Organizaciones Internacional del Trabajo y de Estados Iberoamericanos presentaron los informes financieros de la ejecución presupuestal de las Cartas Acuerdos 207 y 349 de 2019, celebradas entre Mintrabajo y la OIT y la 207 de 2019 con la OEI, de fechas 15 y 18 de diciembre de 2019, donde se evidencia que se ejecutó el 100% del presupuesto aportado por las partes.</t>
  </si>
  <si>
    <t>Formatos y listado de inspecciones</t>
  </si>
  <si>
    <t>Se realizó la mesa de trabajo el 12 de diciembre de 2019, con funcionarios de Mintrabajo, Fiduprevisora, Mc Montes y Amezquita</t>
  </si>
  <si>
    <t>Se elaboró la Metodología con el enfoque psicosocial en los programas donde se ejecutan convenios, así mismo, se incluyeron los listados de asistencia del taller psicosocial de Trujillo y Bugalagrande-Valle del Cauca, Bucaramanga-Santander, San Rafael-Antioquia y Popayán-Cauca.</t>
  </si>
  <si>
    <t xml:space="preserve">Se construyó la Metodología con las acciones formativas en los programas donde se ejecutan convenios, así mismo, se incluyeron los listados de asistencia en Isun-Armenia, Vereda Aguada, la Casacada-Granada, Veredas Malpaso y el Tablón de Gomez </t>
  </si>
  <si>
    <t>La entidad mediante  Resolución 5835 de diciembre de 2019, oficializó la actualización del Manual de Políticas Contables del Ministerio del Trabajo, publicado en el SIG el 17 de enero de 2020.</t>
  </si>
  <si>
    <t>Se efectuó la reunión el 9 y 23 de julio de 2019 entre el Ministerio del Trabajo y la ARL.</t>
  </si>
  <si>
    <t>El 22 de octubre, 8 de noviembre y 10 de diciembre se adelantaron Comités de Teletrabajo, con el fin de analizar casos puntuales de teletrabajadores (Actas 04, 05, 06 de 2019, las cuales poseen los listados respectivos).</t>
  </si>
  <si>
    <t>Se reclasificó el saldo de la cuenta embargada BBVA  1110 Depósitos en Instituciones Financieras a la Cuenta: 1132 efectivo de uso restringido.</t>
  </si>
  <si>
    <t>Comprobante Contable y libro auxiliar</t>
  </si>
  <si>
    <t>El 29 de noviembre de 2019 la Secretaria General expidió la Circular 0065, junto con Cronograma y lineamientos para el cierre financiero de la vigencia fiscal 2019.</t>
  </si>
  <si>
    <t>Se efectuaron los ajustes contables de la cuenta 131190 Otras contribuciones, tasas e ingresos no tributarios a la cuenta 138490 Otras cuentas por cobrar</t>
  </si>
  <si>
    <t>Se observó el acta de cancelación de reservas  de apropiación Constituidas al cierre de la vigencia fiscal de 2018, firmada el 31 de diciembre de 2019 por el ordenador del gasto y el subdirector administrativo y financiero.</t>
  </si>
  <si>
    <t>El 10 de diciembre de 2019 se efectuó una reunión entre la Subdirección Administrativa y Financiera y el Grupo Presupuesto, con el fin de hacer seguimiento a la ejecución presupuestal del Fondo de Solidaridad Pensional y en especial a la ejecución de las vigencias futuras 2019.</t>
  </si>
  <si>
    <t xml:space="preserve"> La aporta 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</si>
</sst>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Arial Narrow"/>
      <family val="2"/>
    </font>
    <font>
      <sz val="11"/>
      <color theme="1"/>
      <name val="Arial Narrow"/>
      <family val="2"/>
    </font>
    <font>
      <sz val="11"/>
      <name val="Arial Narrow"/>
      <family val="2"/>
    </font>
    <font>
      <sz val="11"/>
      <color indexed="8"/>
      <name val="Calibri"/>
      <family val="2"/>
      <scheme val="minor"/>
    </font>
    <font>
      <b/>
      <sz val="11"/>
      <color indexed="8"/>
      <name val="Arial Narrow"/>
      <family val="2"/>
    </font>
    <font>
      <b/>
      <sz val="16"/>
      <color indexed="9"/>
      <name val="Arial Narrow"/>
      <family val="2"/>
    </font>
    <font>
      <b/>
      <sz val="14"/>
      <color indexed="9"/>
      <name val="Arial Narrow"/>
      <family val="2"/>
    </font>
    <font>
      <b/>
      <sz val="14"/>
      <color indexed="8"/>
      <name val="Arial Narrow"/>
      <family val="2"/>
    </font>
    <font>
      <b/>
      <sz val="11"/>
      <color indexed="9"/>
      <name val="Arial Narrow"/>
      <family val="2"/>
    </font>
    <font>
      <sz val="12"/>
      <color indexed="8"/>
      <name val="Arial Narrow"/>
      <family val="2"/>
    </font>
    <font>
      <b/>
      <sz val="16"/>
      <color indexed="8"/>
      <name val="Arial Narrow"/>
      <family val="2"/>
    </font>
    <font>
      <u/>
      <sz val="11"/>
      <color theme="10"/>
      <name val="Calibri"/>
      <family val="2"/>
      <scheme val="minor"/>
    </font>
    <font>
      <sz val="11"/>
      <color rgb="FFFF0000"/>
      <name val="Arial Narrow"/>
      <family val="2"/>
    </font>
    <font>
      <b/>
      <sz val="18"/>
      <color rgb="FFFF0000"/>
      <name val="Arial Narrow"/>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4">
    <xf numFmtId="0" fontId="0" fillId="0" borderId="0"/>
    <xf numFmtId="0" fontId="2" fillId="0" borderId="0"/>
    <xf numFmtId="9" fontId="6" fillId="0" borderId="0" applyFont="0" applyFill="0" applyBorder="0" applyAlignment="0" applyProtection="0"/>
    <xf numFmtId="0" fontId="14" fillId="0" borderId="0" applyNumberFormat="0" applyFill="0" applyBorder="0" applyAlignment="0" applyProtection="0"/>
  </cellStyleXfs>
  <cellXfs count="90">
    <xf numFmtId="0" fontId="0" fillId="0" borderId="0" xfId="0"/>
    <xf numFmtId="0" fontId="11" fillId="2" borderId="1" xfId="0" applyFont="1" applyFill="1" applyBorder="1" applyAlignment="1">
      <alignment horizontal="center" vertical="center" wrapText="1"/>
    </xf>
    <xf numFmtId="0" fontId="3" fillId="7" borderId="0" xfId="0" applyFont="1" applyFill="1" applyAlignment="1">
      <alignment wrapText="1"/>
    </xf>
    <xf numFmtId="0" fontId="3" fillId="6" borderId="0" xfId="0" applyFont="1" applyFill="1" applyAlignment="1">
      <alignment wrapText="1"/>
    </xf>
    <xf numFmtId="0" fontId="3" fillId="0" borderId="0" xfId="0" applyFont="1" applyFill="1" applyAlignment="1">
      <alignment wrapText="1"/>
    </xf>
    <xf numFmtId="0" fontId="3" fillId="0" borderId="0" xfId="0" applyFont="1" applyAlignment="1">
      <alignment wrapText="1"/>
    </xf>
    <xf numFmtId="0" fontId="3"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4" fillId="8" borderId="1" xfId="1" applyFont="1" applyFill="1" applyBorder="1" applyAlignment="1">
      <alignment horizontal="left" vertical="top" wrapText="1"/>
    </xf>
    <xf numFmtId="0" fontId="7" fillId="5" borderId="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10"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9" fontId="10" fillId="5" borderId="1" xfId="2" applyFont="1" applyFill="1" applyBorder="1" applyAlignment="1">
      <alignment horizontal="center" vertical="center" wrapText="1"/>
    </xf>
    <xf numFmtId="0" fontId="3" fillId="0" borderId="0" xfId="0" applyFont="1" applyFill="1" applyBorder="1" applyAlignment="1">
      <alignment horizontal="center" wrapText="1"/>
    </xf>
    <xf numFmtId="0" fontId="13" fillId="0" borderId="1" xfId="0" applyFont="1" applyBorder="1" applyAlignment="1">
      <alignment horizontal="center" vertical="center" wrapText="1"/>
    </xf>
    <xf numFmtId="9" fontId="10" fillId="0" borderId="1" xfId="2" applyFont="1" applyBorder="1" applyAlignment="1">
      <alignment horizontal="center" vertical="center" wrapText="1"/>
    </xf>
    <xf numFmtId="0" fontId="3" fillId="0" borderId="0" xfId="0" applyFont="1" applyFill="1" applyAlignment="1">
      <alignment horizontal="center" wrapText="1"/>
    </xf>
    <xf numFmtId="0" fontId="13" fillId="4" borderId="1" xfId="0" applyFont="1" applyFill="1" applyBorder="1" applyAlignment="1">
      <alignment horizontal="center" vertical="center" wrapText="1"/>
    </xf>
    <xf numFmtId="9" fontId="13" fillId="4" borderId="1" xfId="2" applyFont="1" applyFill="1" applyBorder="1" applyAlignment="1">
      <alignment horizontal="center" wrapText="1"/>
    </xf>
    <xf numFmtId="9" fontId="10" fillId="5" borderId="0" xfId="2" applyFont="1" applyFill="1" applyBorder="1" applyAlignment="1">
      <alignment horizontal="center" vertical="center" wrapText="1"/>
    </xf>
    <xf numFmtId="0" fontId="3" fillId="5" borderId="0" xfId="0" applyFont="1" applyFill="1" applyBorder="1" applyAlignment="1">
      <alignment wrapText="1"/>
    </xf>
    <xf numFmtId="0" fontId="3" fillId="5" borderId="0" xfId="0" applyFont="1" applyFill="1" applyBorder="1" applyAlignment="1">
      <alignment horizontal="center" wrapText="1"/>
    </xf>
    <xf numFmtId="0" fontId="13" fillId="8" borderId="1" xfId="0" applyFont="1" applyFill="1" applyBorder="1" applyAlignment="1">
      <alignment horizontal="center" vertical="center" wrapText="1"/>
    </xf>
    <xf numFmtId="0" fontId="0" fillId="8" borderId="1" xfId="0" applyFill="1" applyBorder="1" applyAlignment="1" applyProtection="1">
      <alignment vertical="top" wrapText="1"/>
      <protection locked="0"/>
    </xf>
    <xf numFmtId="0" fontId="0" fillId="0" borderId="0" xfId="0" applyAlignment="1">
      <alignment horizontal="justify" vertical="center" wrapText="1"/>
    </xf>
    <xf numFmtId="0" fontId="0" fillId="0" borderId="0" xfId="0" applyFont="1" applyAlignment="1">
      <alignment wrapText="1"/>
    </xf>
    <xf numFmtId="0" fontId="0" fillId="8" borderId="1" xfId="0" applyFill="1" applyBorder="1" applyAlignment="1" applyProtection="1">
      <alignment horizontal="center" vertical="top" wrapText="1"/>
      <protection locked="0"/>
    </xf>
    <xf numFmtId="164" fontId="0" fillId="8" borderId="1" xfId="0" applyNumberFormat="1" applyFill="1" applyBorder="1" applyAlignment="1" applyProtection="1">
      <alignment horizontal="center" vertical="top" wrapText="1"/>
      <protection locked="0"/>
    </xf>
    <xf numFmtId="1" fontId="0" fillId="8" borderId="1" xfId="0" applyNumberFormat="1"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3" fillId="0" borderId="1" xfId="0" applyFont="1"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vertical="top" wrapText="1"/>
      <protection locked="0"/>
    </xf>
    <xf numFmtId="164" fontId="0" fillId="5" borderId="1" xfId="0" applyNumberFormat="1" applyFill="1" applyBorder="1" applyAlignment="1" applyProtection="1">
      <alignment horizontal="center" vertical="top" wrapText="1"/>
      <protection locked="0"/>
    </xf>
    <xf numFmtId="1" fontId="0" fillId="5" borderId="1" xfId="0" applyNumberFormat="1" applyFill="1" applyBorder="1" applyAlignment="1" applyProtection="1">
      <alignment horizontal="center" vertical="top" wrapText="1"/>
      <protection locked="0"/>
    </xf>
    <xf numFmtId="0" fontId="4" fillId="5" borderId="1" xfId="1" applyFont="1" applyFill="1" applyBorder="1" applyAlignment="1">
      <alignment horizontal="left" vertical="top" wrapText="1"/>
    </xf>
    <xf numFmtId="0" fontId="5"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0" borderId="0" xfId="0" applyFont="1" applyBorder="1" applyAlignment="1">
      <alignment horizontal="center" wrapText="1"/>
    </xf>
    <xf numFmtId="0" fontId="14" fillId="8" borderId="1" xfId="3" applyFill="1" applyBorder="1" applyAlignment="1" applyProtection="1">
      <alignment horizontal="center" vertical="top" wrapText="1"/>
      <protection locked="0"/>
    </xf>
    <xf numFmtId="9" fontId="13" fillId="5" borderId="0" xfId="0" applyNumberFormat="1" applyFont="1" applyFill="1" applyBorder="1" applyAlignment="1">
      <alignment horizontal="center" vertical="center" wrapText="1"/>
    </xf>
    <xf numFmtId="0" fontId="14" fillId="8" borderId="1" xfId="3" applyFill="1" applyBorder="1" applyAlignment="1">
      <alignment horizontal="center" vertical="top" wrapText="1"/>
    </xf>
    <xf numFmtId="0" fontId="14" fillId="8" borderId="0" xfId="3" applyFill="1" applyAlignment="1">
      <alignment horizontal="center" vertical="top" wrapText="1"/>
    </xf>
    <xf numFmtId="0" fontId="0" fillId="8" borderId="2" xfId="0" applyFill="1" applyBorder="1" applyAlignment="1" applyProtection="1">
      <alignment vertical="top" wrapText="1"/>
      <protection locked="0"/>
    </xf>
    <xf numFmtId="0" fontId="14" fillId="8" borderId="1" xfId="3" applyFill="1" applyBorder="1" applyAlignment="1">
      <alignment horizontal="center" vertical="top"/>
    </xf>
    <xf numFmtId="0" fontId="14" fillId="8" borderId="0" xfId="3" applyFill="1" applyAlignment="1">
      <alignment horizontal="center" vertical="top"/>
    </xf>
    <xf numFmtId="0" fontId="3" fillId="0" borderId="0" xfId="0" applyFont="1" applyFill="1" applyAlignment="1">
      <alignment horizontal="center" vertical="center" wrapText="1"/>
    </xf>
    <xf numFmtId="0" fontId="3" fillId="0" borderId="0" xfId="0" applyFont="1" applyFill="1" applyBorder="1" applyAlignment="1">
      <alignment wrapText="1"/>
    </xf>
    <xf numFmtId="0" fontId="15" fillId="0" borderId="0" xfId="0" applyFont="1" applyFill="1" applyAlignment="1">
      <alignment wrapText="1"/>
    </xf>
    <xf numFmtId="9" fontId="13" fillId="8" borderId="1" xfId="2" applyFont="1" applyFill="1" applyBorder="1" applyAlignment="1">
      <alignment horizontal="center" vertical="center" wrapText="1"/>
    </xf>
    <xf numFmtId="0" fontId="0" fillId="8" borderId="1" xfId="0" applyFill="1" applyBorder="1" applyAlignment="1">
      <alignment vertical="top" wrapText="1"/>
    </xf>
    <xf numFmtId="0" fontId="3" fillId="5" borderId="0" xfId="0" applyFont="1" applyFill="1" applyAlignment="1">
      <alignment wrapText="1"/>
    </xf>
    <xf numFmtId="0" fontId="3" fillId="5" borderId="0" xfId="0" applyFont="1" applyFill="1" applyAlignment="1">
      <alignment horizontal="center" vertical="center" wrapText="1"/>
    </xf>
    <xf numFmtId="0" fontId="1" fillId="8" borderId="1" xfId="0" applyFont="1" applyFill="1" applyBorder="1" applyAlignment="1" applyProtection="1">
      <alignment vertical="top" wrapText="1"/>
      <protection locked="0"/>
    </xf>
    <xf numFmtId="0" fontId="0" fillId="8" borderId="3" xfId="0" applyFill="1" applyBorder="1" applyAlignment="1" applyProtection="1">
      <alignment vertical="top" wrapText="1"/>
      <protection locked="0"/>
    </xf>
    <xf numFmtId="0" fontId="5" fillId="8" borderId="3" xfId="0" applyFont="1" applyFill="1" applyBorder="1" applyAlignment="1">
      <alignment horizontal="left" vertical="top" wrapText="1"/>
    </xf>
    <xf numFmtId="0" fontId="11" fillId="2" borderId="1" xfId="0" applyFont="1" applyFill="1" applyBorder="1" applyAlignment="1">
      <alignment horizontal="center" vertical="center" wrapText="1"/>
    </xf>
    <xf numFmtId="0" fontId="3" fillId="0" borderId="6" xfId="0" applyFont="1" applyBorder="1" applyAlignment="1">
      <alignment horizontal="center" wrapText="1"/>
    </xf>
    <xf numFmtId="0" fontId="3" fillId="0" borderId="0" xfId="0" applyFont="1" applyBorder="1" applyAlignment="1">
      <alignment wrapText="1"/>
    </xf>
    <xf numFmtId="0" fontId="3" fillId="0" borderId="5" xfId="0" applyFont="1" applyBorder="1" applyAlignment="1">
      <alignment wrapText="1"/>
    </xf>
    <xf numFmtId="0" fontId="9" fillId="2" borderId="1"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164" fontId="10" fillId="3"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9" fontId="13" fillId="4" borderId="1" xfId="2" applyFont="1" applyFill="1" applyBorder="1" applyAlignment="1">
      <alignment horizontal="center" vertical="center" wrapText="1"/>
    </xf>
    <xf numFmtId="0" fontId="16"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9" fontId="13" fillId="5" borderId="0" xfId="2"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cellXfs>
  <cellStyles count="4">
    <cellStyle name="Hipervínculo" xfId="3" builtinId="8"/>
    <cellStyle name="Normal" xfId="0" builtinId="0"/>
    <cellStyle name="Normal 3" xfId="1" xr:uid="{00000000-0005-0000-0000-000001000000}"/>
    <cellStyle name="Porcentaje" xfId="2" builtinId="5"/>
  </cellStyles>
  <dxfs count="0"/>
  <tableStyles count="0" defaultTableStyle="TableStyleMedium2" defaultPivotStyle="PivotStyleLight16"/>
  <colors>
    <mruColors>
      <color rgb="FFFF99CC"/>
      <color rgb="FF99FF99"/>
      <color rgb="FFFFFFCC"/>
      <color rgb="FFFF5050"/>
      <color rgb="FFFFFF99"/>
      <color rgb="FFFF7C80"/>
      <color rgb="FF000000"/>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SIRECI-CGR\3%20PLANES%20DE%20MEJORAMIENTO\EVIDENCIAS\VIGENCIAS%202011-2018\2018\HALLAZGO%209\ACTIVIDAD%201" TargetMode="External"/><Relationship Id="rId18" Type="http://schemas.openxmlformats.org/officeDocument/2006/relationships/hyperlink" Target="..\..\..\..\..\SIRECI-CGR\3%20PLANES%20DE%20MEJORAMIENTO\EVIDENCIAS\VIGENCIAS%202011-2018\2018\HALLAZGO%2014\ACTIVIDAD%204" TargetMode="External"/><Relationship Id="rId26" Type="http://schemas.openxmlformats.org/officeDocument/2006/relationships/hyperlink" Target="..\..\..\..\..\SIRECI-CGR\3%20PLANES%20DE%20MEJORAMIENTO\EVIDENCIAS\VIGENCIAS%202011-2018\2016\HALLAZGO%207\ACTIVIDAD%206" TargetMode="External"/><Relationship Id="rId39" Type="http://schemas.openxmlformats.org/officeDocument/2006/relationships/hyperlink" Target="..\..\..\..\..\SIRECI-CGR\3%20PLANES%20DE%20MEJORAMIENTO\EVIDENCIAS\VIGENCIAS%202011-2018\2015\HALLAZGO%2034\ACTIVIDAD%205" TargetMode="External"/><Relationship Id="rId21" Type="http://schemas.openxmlformats.org/officeDocument/2006/relationships/hyperlink" Target="..\..\..\..\..\SIRECI-CGR\3%20PLANES%20DE%20MEJORAMIENTO\EVIDENCIAS\VIGENCIAS%202011-2018\2018\HALLAZGO%2014\ACTIVIDAD%207" TargetMode="External"/><Relationship Id="rId34" Type="http://schemas.openxmlformats.org/officeDocument/2006/relationships/hyperlink" Target="..\..\..\..\..\SIRECI-CGR\3%20PLANES%20DE%20MEJORAMIENTO\EVIDENCIAS\VIGENCIAS%202011-2018\2015\HALLAZGO%2032\ACTIVIDAD%203" TargetMode="External"/><Relationship Id="rId42" Type="http://schemas.openxmlformats.org/officeDocument/2006/relationships/hyperlink" Target="..\..\..\..\..\SIRECI-CGR\3%20PLANES%20DE%20MEJORAMIENTO\EVIDENCIAS\VIGENCIAS%202011-2018\2015\HALLAZGO%2035\ACTIVIDAD%203" TargetMode="External"/><Relationship Id="rId47" Type="http://schemas.openxmlformats.org/officeDocument/2006/relationships/hyperlink" Target="..\..\..\..\..\SIRECI-CGR\3%20PLANES%20DE%20MEJORAMIENTO\EVIDENCIAS\VIGENCIAS%202011-2018\2012\HALLAZGO%204\ACTIVIDAD%201" TargetMode="External"/><Relationship Id="rId50" Type="http://schemas.openxmlformats.org/officeDocument/2006/relationships/hyperlink" Target="..\..\..\..\..\SIRECI-CGR\3%20PLANES%20DE%20MEJORAMIENTO\EVIDENCIAS\VIGENCIAS%202011-2018\2012\HALLAZGO%201\ACTIVIDAD%201" TargetMode="External"/><Relationship Id="rId55" Type="http://schemas.openxmlformats.org/officeDocument/2006/relationships/printerSettings" Target="../printerSettings/printerSettings1.bin"/><Relationship Id="rId7" Type="http://schemas.openxmlformats.org/officeDocument/2006/relationships/hyperlink" Target="..\..\..\..\..\SIRECI-CGR\3%20PLANES%20DE%20MEJORAMIENTO\EVIDENCIAS\VIGENCIAS%202011-2018\2018\HALLAZGO%2010\ACTIVIDAD%201" TargetMode="External"/><Relationship Id="rId2" Type="http://schemas.openxmlformats.org/officeDocument/2006/relationships/hyperlink" Target="..\..\..\..\..\SIRECI-CGR\3%20PLANES%20DE%20MEJORAMIENTO\EVIDENCIAS\VIGENCIAS%202011-2018\2018\HALLAZGO%203\ACTIVIDAD%201" TargetMode="External"/><Relationship Id="rId16" Type="http://schemas.openxmlformats.org/officeDocument/2006/relationships/hyperlink" Target="..\..\..\..\..\SIRECI-CGR\3%20PLANES%20DE%20MEJORAMIENTO\EVIDENCIAS\VIGENCIAS%202011-2018\2018\HALLAZGO%2014\ACTIVIDAD%203" TargetMode="External"/><Relationship Id="rId29" Type="http://schemas.openxmlformats.org/officeDocument/2006/relationships/hyperlink" Target="..\..\..\..\..\SIRECI-CGR\3%20PLANES%20DE%20MEJORAMIENTO\EVIDENCIAS\VIGENCIAS%202011-2018\2015\HALLAZGO%2026\ACTIVIDAD%202" TargetMode="External"/><Relationship Id="rId11" Type="http://schemas.openxmlformats.org/officeDocument/2006/relationships/hyperlink" Target="..\..\..\..\..\SIRECI-CGR\3%20PLANES%20DE%20MEJORAMIENTO\EVIDENCIAS\VIGENCIAS%202011-2018\2018\HALLAZGO%205\ACTIVIDAD%201" TargetMode="External"/><Relationship Id="rId24" Type="http://schemas.openxmlformats.org/officeDocument/2006/relationships/hyperlink" Target="..\..\..\..\..\SIRECI-CGR\3%20PLANES%20DE%20MEJORAMIENTO\EVIDENCIAS\VIGENCIAS%202011-2018\2016\HALLAZGO%207\ACTIVIDAD%201" TargetMode="External"/><Relationship Id="rId32" Type="http://schemas.openxmlformats.org/officeDocument/2006/relationships/hyperlink" Target="..\..\..\..\..\SIRECI-CGR\3%20PLANES%20DE%20MEJORAMIENTO\EVIDENCIAS\VIGENCIAS%202011-2018\2015\HALLAZGO%2026\ACTIVIDAD%205" TargetMode="External"/><Relationship Id="rId37" Type="http://schemas.openxmlformats.org/officeDocument/2006/relationships/hyperlink" Target="..\..\..\..\..\SIRECI-CGR\3%20PLANES%20DE%20MEJORAMIENTO\EVIDENCIAS\VIGENCIAS%202011-2018\2015\HALLAZGO%2034\ACTIVIDAD%203" TargetMode="External"/><Relationship Id="rId40" Type="http://schemas.openxmlformats.org/officeDocument/2006/relationships/hyperlink" Target="..\..\..\..\..\SIRECI-CGR\3%20PLANES%20DE%20MEJORAMIENTO\EVIDENCIAS\VIGENCIAS%202011-2018\2015\HALLAZGO%2035\ACTIVIDAD%201" TargetMode="External"/><Relationship Id="rId45" Type="http://schemas.openxmlformats.org/officeDocument/2006/relationships/hyperlink" Target="..\..\..\..\..\SIRECI-CGR\3%20PLANES%20DE%20MEJORAMIENTO\EVIDENCIAS\VIGENCIAS%202011-2018\2013\HALLAZGO%205\ACTIVIDAD%201" TargetMode="External"/><Relationship Id="rId53" Type="http://schemas.openxmlformats.org/officeDocument/2006/relationships/hyperlink" Target="..\..\..\..\..\SIRECI-CGR\3%20PLANES%20DE%20MEJORAMIENTO\EVIDENCIAS\VIGENCIAS%202011-2018\2015\HALLAZGO%2024\ACTIVIDAD%201" TargetMode="External"/><Relationship Id="rId5" Type="http://schemas.openxmlformats.org/officeDocument/2006/relationships/hyperlink" Target="..\..\..\..\..\SIRECI-CGR\3%20PLANES%20DE%20MEJORAMIENTO\EVIDENCIAS\VIGENCIAS%202011-2018\2018\HALLAZGO%207\ACTIVIDAD%201" TargetMode="External"/><Relationship Id="rId10" Type="http://schemas.openxmlformats.org/officeDocument/2006/relationships/hyperlink" Target="..\..\..\..\..\SIRECI-CGR\3%20PLANES%20DE%20MEJORAMIENTO\EVIDENCIAS\VIGENCIAS%202011-2018\2015\HALLAZGO%2037\ACTIVIDAD%201" TargetMode="External"/><Relationship Id="rId19" Type="http://schemas.openxmlformats.org/officeDocument/2006/relationships/hyperlink" Target="..\..\..\..\..\SIRECI-CGR\3%20PLANES%20DE%20MEJORAMIENTO\EVIDENCIAS\VIGENCIAS%202011-2018\2018\HALLAZGO%2014\ACTIVIDAD%205" TargetMode="External"/><Relationship Id="rId31" Type="http://schemas.openxmlformats.org/officeDocument/2006/relationships/hyperlink" Target="..\..\..\..\..\SIRECI-CGR\3%20PLANES%20DE%20MEJORAMIENTO\EVIDENCIAS\VIGENCIAS%202011-2018\2015\HALLAZGO%2026\ACTIVIDAD%204" TargetMode="External"/><Relationship Id="rId44" Type="http://schemas.openxmlformats.org/officeDocument/2006/relationships/hyperlink" Target="..\..\..\..\..\SIRECI-CGR\3%20PLANES%20DE%20MEJORAMIENTO\EVIDENCIAS\VIGENCIAS%202011-2018\2015\HALLAZGO%2035\ACTIVIDAD%205" TargetMode="External"/><Relationship Id="rId52" Type="http://schemas.openxmlformats.org/officeDocument/2006/relationships/hyperlink" Target="..\..\..\..\..\SIRECI-CGR\3%20PLANES%20DE%20MEJORAMIENTO\EVIDENCIAS\VIGENCIAS%202011-2018\2016\HALLAZGO%207\ACTIVIDAD%205" TargetMode="External"/><Relationship Id="rId4" Type="http://schemas.openxmlformats.org/officeDocument/2006/relationships/hyperlink" Target="..\..\..\..\..\SIRECI-CGR\3%20PLANES%20DE%20MEJORAMIENTO\EVIDENCIAS\VIGENCIAS%202011-2018\2018\HALLAZGO%206\ACTIVIDAD%202" TargetMode="External"/><Relationship Id="rId9" Type="http://schemas.openxmlformats.org/officeDocument/2006/relationships/hyperlink" Target="..\..\..\..\..\SIRECI-CGR\3%20PLANES%20DE%20MEJORAMIENTO\EVIDENCIAS\VIGENCIAS%202011-2018\2016\HALLAZGO%207\ACTIVIDAD%204" TargetMode="External"/><Relationship Id="rId14" Type="http://schemas.openxmlformats.org/officeDocument/2006/relationships/hyperlink" Target="..\..\..\..\..\SIRECI-CGR\3%20PLANES%20DE%20MEJORAMIENTO\EVIDENCIAS\VIGENCIAS%202011-2018\2018\HALLAZGO%209\ACTIVIDAD%202" TargetMode="External"/><Relationship Id="rId22" Type="http://schemas.openxmlformats.org/officeDocument/2006/relationships/hyperlink" Target="..\..\..\..\..\SIRECI-CGR\3%20PLANES%20DE%20MEJORAMIENTO\EVIDENCIAS\VIGENCIAS%202011-2018\2018\HALLAZGO%2014\ACTIVIDAD%208" TargetMode="External"/><Relationship Id="rId27" Type="http://schemas.openxmlformats.org/officeDocument/2006/relationships/hyperlink" Target="..\..\..\..\..\SIRECI-CGR\3%20PLANES%20DE%20MEJORAMIENTO\EVIDENCIAS\VIGENCIAS%202011-2018\2016\HALLAZGO%2036\ACTIVIDAD%201" TargetMode="External"/><Relationship Id="rId30" Type="http://schemas.openxmlformats.org/officeDocument/2006/relationships/hyperlink" Target="..\..\..\..\..\SIRECI-CGR\3%20PLANES%20DE%20MEJORAMIENTO\EVIDENCIAS\VIGENCIAS%202011-2018\2015\HALLAZGO%2026\ACTIVIDAD%203" TargetMode="External"/><Relationship Id="rId35" Type="http://schemas.openxmlformats.org/officeDocument/2006/relationships/hyperlink" Target="..\..\..\..\..\SIRECI-CGR\3%20PLANES%20DE%20MEJORAMIENTO\EVIDENCIAS\VIGENCIAS%202011-2018\2015\HALLAZGO%2034\ACTIVIDAD%201" TargetMode="External"/><Relationship Id="rId43" Type="http://schemas.openxmlformats.org/officeDocument/2006/relationships/hyperlink" Target="..\..\..\..\..\SIRECI-CGR\3%20PLANES%20DE%20MEJORAMIENTO\EVIDENCIAS\VIGENCIAS%202011-2018\2015\HALLAZGO%2035\ACTIVIDAD%204" TargetMode="External"/><Relationship Id="rId48" Type="http://schemas.openxmlformats.org/officeDocument/2006/relationships/hyperlink" Target="..\..\..\..\..\SIRECI-CGR\3%20PLANES%20DE%20MEJORAMIENTO\EVIDENCIAS\VIGENCIAS%202011-2018\2012\HALLAZGO%2011\ACTIVIDAD%201" TargetMode="External"/><Relationship Id="rId8" Type="http://schemas.openxmlformats.org/officeDocument/2006/relationships/hyperlink" Target="..\..\..\..\..\SIRECI-CGR\3%20PLANES%20DE%20MEJORAMIENTO\EVIDENCIAS\VIGENCIAS%202011-2018\2016\HALLAZGO%207\ACTIVIDAD%203" TargetMode="External"/><Relationship Id="rId51" Type="http://schemas.openxmlformats.org/officeDocument/2006/relationships/hyperlink" Target="..\..\..\..\..\SIRECI-CGR\3%20PLANES%20DE%20MEJORAMIENTO\EVIDENCIAS\VIGENCIAS%202011-2018\2018\HALLAZGO%202\ACTIVIDAD%201" TargetMode="External"/><Relationship Id="rId3" Type="http://schemas.openxmlformats.org/officeDocument/2006/relationships/hyperlink" Target="..\..\..\..\..\SIRECI-CGR\3%20PLANES%20DE%20MEJORAMIENTO\EVIDENCIAS\VIGENCIAS%202011-2018\2018\HALLAZGO%204\ACTIVIDAD%202" TargetMode="External"/><Relationship Id="rId12" Type="http://schemas.openxmlformats.org/officeDocument/2006/relationships/hyperlink" Target="..\..\..\..\..\SIRECI-CGR\3%20PLANES%20DE%20MEJORAMIENTO\EVIDENCIAS\VIGENCIAS%202011-2018\2018\HALLAZGO%206\ACTIVIDAD%201" TargetMode="External"/><Relationship Id="rId17" Type="http://schemas.openxmlformats.org/officeDocument/2006/relationships/hyperlink" Target="..\..\..\..\..\SIRECI-CGR\3%20PLANES%20DE%20MEJORAMIENTO\EVIDENCIAS\VIGENCIAS%202011-2018\2018\HALLAZGO%2014\ACTIVIDAD%202" TargetMode="External"/><Relationship Id="rId25" Type="http://schemas.openxmlformats.org/officeDocument/2006/relationships/hyperlink" Target="..\..\..\..\..\SIRECI-CGR\3%20PLANES%20DE%20MEJORAMIENTO\EVIDENCIAS\VIGENCIAS%202011-2018\2016\HALLAZGO%207\ACTIVIDAD%202" TargetMode="External"/><Relationship Id="rId33" Type="http://schemas.openxmlformats.org/officeDocument/2006/relationships/hyperlink" Target="..\..\..\..\..\SIRECI-CGR\3%20PLANES%20DE%20MEJORAMIENTO\EVIDENCIAS\VIGENCIAS%202011-2018\2015\HALLAZGO%2032\ACTIVIDAD%201" TargetMode="External"/><Relationship Id="rId38" Type="http://schemas.openxmlformats.org/officeDocument/2006/relationships/hyperlink" Target="..\..\..\..\..\SIRECI-CGR\3%20PLANES%20DE%20MEJORAMIENTO\EVIDENCIAS\VIGENCIAS%202011-2018\2015\HALLAZGO%2034\ACTIVIDAD%204" TargetMode="External"/><Relationship Id="rId46" Type="http://schemas.openxmlformats.org/officeDocument/2006/relationships/hyperlink" Target="..\..\..\..\..\SIRECI-CGR\3%20PLANES%20DE%20MEJORAMIENTO\EVIDENCIAS\VIGENCIAS%202011-2018\2012\HALLAZGO%201\ACTIVIDAD%201" TargetMode="External"/><Relationship Id="rId20" Type="http://schemas.openxmlformats.org/officeDocument/2006/relationships/hyperlink" Target="..\..\..\..\..\SIRECI-CGR\3%20PLANES%20DE%20MEJORAMIENTO\EVIDENCIAS\VIGENCIAS%202011-2018\2018\HALLAZGO%2014\ACTIVIDAD%206" TargetMode="External"/><Relationship Id="rId41" Type="http://schemas.openxmlformats.org/officeDocument/2006/relationships/hyperlink" Target="..\..\..\..\..\SIRECI-CGR\3%20PLANES%20DE%20MEJORAMIENTO\EVIDENCIAS\VIGENCIAS%202011-2018\2015\HALLAZGO%2035\ACTIVIDAD%202" TargetMode="External"/><Relationship Id="rId54" Type="http://schemas.openxmlformats.org/officeDocument/2006/relationships/hyperlink" Target="..\..\..\..\..\SIRECI-CGR\3%20PLANES%20DE%20MEJORAMIENTO\EVIDENCIAS\VIGENCIAS%202011-2018\2018\HALLAZGO%204\ACTIVIDAD%201" TargetMode="External"/><Relationship Id="rId1" Type="http://schemas.openxmlformats.org/officeDocument/2006/relationships/hyperlink" Target="..\..\..\..\..\SIRECI-CGR\3%20PLANES%20DE%20MEJORAMIENTO\EVIDENCIAS\VIGENCIAS%202011-2018\2018\HALLAZGO%2014\ACTIVIDAD%201" TargetMode="External"/><Relationship Id="rId6" Type="http://schemas.openxmlformats.org/officeDocument/2006/relationships/hyperlink" Target="..\..\..\..\..\SIRECI-CGR\3%20PLANES%20DE%20MEJORAMIENTO\EVIDENCIAS\VIGENCIAS%202011-2018\2018\HALLAZGO%208\ACTIVIDAD%201" TargetMode="External"/><Relationship Id="rId15" Type="http://schemas.openxmlformats.org/officeDocument/2006/relationships/hyperlink" Target="..\..\..\..\..\SIRECI-CGR\3%20PLANES%20DE%20MEJORAMIENTO\EVIDENCIAS\VIGENCIAS%202011-2018\2018\HALLAZGO%209\ACTIVIDAD%203" TargetMode="External"/><Relationship Id="rId23" Type="http://schemas.openxmlformats.org/officeDocument/2006/relationships/hyperlink" Target="..\..\..\..\..\SIRECI-CGR\3%20PLANES%20DE%20MEJORAMIENTO\EVIDENCIAS\VIGENCIAS%202011-2018\2018\HALLAZGO%2014\ACTIVIDAD%209" TargetMode="External"/><Relationship Id="rId28" Type="http://schemas.openxmlformats.org/officeDocument/2006/relationships/hyperlink" Target="..\..\..\..\..\SIRECI-CGR\3%20PLANES%20DE%20MEJORAMIENTO\EVIDENCIAS\VIGENCIAS%202011-2018\2015\HALLAZGO%2026\ACTIVIDAD%201" TargetMode="External"/><Relationship Id="rId36" Type="http://schemas.openxmlformats.org/officeDocument/2006/relationships/hyperlink" Target="..\..\..\..\..\SIRECI-CGR\3%20PLANES%20DE%20MEJORAMIENTO\EVIDENCIAS\VIGENCIAS%202011-2018\2015\HALLAZGO%2034\ACTIVIDAD%202" TargetMode="External"/><Relationship Id="rId49" Type="http://schemas.openxmlformats.org/officeDocument/2006/relationships/hyperlink" Target="..\..\..\..\..\SIRECI-CGR\3%20PLANES%20DE%20MEJORAMIENTO\EVIDENCIAS\VIGENCIAS%202011-2018\2012\HALLAZGO%2012\ACTIVIDAD%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28"/>
  <sheetViews>
    <sheetView showGridLines="0" tabSelected="1" zoomScaleNormal="100" workbookViewId="0">
      <selection sqref="A1:F1"/>
    </sheetView>
  </sheetViews>
  <sheetFormatPr baseColWidth="10" defaultColWidth="9.140625" defaultRowHeight="16.5" x14ac:dyDescent="0.3"/>
  <cols>
    <col min="1" max="1" width="18.5703125" style="18" customWidth="1"/>
    <col min="2" max="2" width="42.28515625" style="5" customWidth="1"/>
    <col min="3" max="3" width="27.7109375" style="5" customWidth="1"/>
    <col min="4" max="4" width="34.7109375" style="5" customWidth="1"/>
    <col min="5" max="5" width="24.7109375" style="5" customWidth="1"/>
    <col min="6" max="6" width="18.28515625" style="5" customWidth="1"/>
    <col min="7" max="7" width="18.28515625" style="18" customWidth="1"/>
    <col min="8" max="8" width="15.28515625" style="18" customWidth="1"/>
    <col min="9" max="9" width="12.42578125" style="18" customWidth="1"/>
    <col min="10" max="11" width="13.85546875" style="18" customWidth="1"/>
    <col min="12" max="12" width="36.42578125" style="5" customWidth="1"/>
    <col min="13" max="13" width="19" style="18" customWidth="1"/>
    <col min="14" max="14" width="18.7109375" style="5" customWidth="1"/>
    <col min="15" max="15" width="9.140625" style="4"/>
    <col min="16" max="65" width="9.140625" style="61"/>
    <col min="66" max="16384" width="9.140625" style="5"/>
  </cols>
  <sheetData>
    <row r="1" spans="1:65" ht="30.75" customHeight="1" x14ac:dyDescent="0.3">
      <c r="A1" s="78" t="s">
        <v>271</v>
      </c>
      <c r="B1" s="78"/>
      <c r="C1" s="78"/>
      <c r="D1" s="78"/>
      <c r="E1" s="78"/>
      <c r="F1" s="78"/>
      <c r="H1" s="71"/>
      <c r="I1" s="72"/>
      <c r="J1" s="72"/>
      <c r="K1" s="73"/>
      <c r="L1" s="15"/>
      <c r="M1" s="15"/>
    </row>
    <row r="2" spans="1:65" ht="22.5" customHeight="1" x14ac:dyDescent="0.3">
      <c r="A2" s="70" t="s">
        <v>0</v>
      </c>
      <c r="B2" s="70"/>
      <c r="C2" s="70"/>
      <c r="D2" s="70"/>
      <c r="E2" s="70" t="s">
        <v>14</v>
      </c>
      <c r="F2" s="70"/>
      <c r="H2" s="71"/>
      <c r="I2" s="72"/>
      <c r="J2" s="72"/>
      <c r="K2" s="73"/>
      <c r="L2" s="15"/>
      <c r="M2" s="15"/>
    </row>
    <row r="3" spans="1:65" ht="28.5" customHeight="1" x14ac:dyDescent="0.3">
      <c r="A3" s="70" t="s">
        <v>15</v>
      </c>
      <c r="B3" s="70"/>
      <c r="C3" s="70"/>
      <c r="D3" s="70"/>
      <c r="E3" s="77">
        <v>43830</v>
      </c>
      <c r="F3" s="77"/>
      <c r="H3" s="71"/>
      <c r="I3" s="72"/>
      <c r="J3" s="72"/>
      <c r="K3" s="73"/>
      <c r="L3" s="15"/>
      <c r="M3" s="15"/>
    </row>
    <row r="4" spans="1:65" s="19" customFormat="1" ht="12" customHeight="1" x14ac:dyDescent="0.25">
      <c r="H4" s="72"/>
      <c r="I4" s="72"/>
      <c r="J4" s="72"/>
      <c r="K4" s="72"/>
      <c r="L4" s="15"/>
      <c r="M4" s="15"/>
      <c r="O4" s="56"/>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row>
    <row r="5" spans="1:65" s="30" customFormat="1" ht="30.75" customHeight="1" x14ac:dyDescent="0.3">
      <c r="A5" s="83" t="s">
        <v>317</v>
      </c>
      <c r="B5" s="83"/>
      <c r="C5" s="83"/>
      <c r="D5" s="83"/>
      <c r="E5" s="83"/>
      <c r="F5" s="83"/>
      <c r="H5" s="31"/>
      <c r="I5" s="31"/>
      <c r="J5" s="31"/>
      <c r="K5" s="31"/>
      <c r="L5" s="31"/>
      <c r="M5" s="31"/>
      <c r="O5" s="57"/>
    </row>
    <row r="6" spans="1:65" s="19" customFormat="1" ht="32.25" customHeight="1" x14ac:dyDescent="0.25">
      <c r="B6" s="20" t="s">
        <v>272</v>
      </c>
      <c r="C6" s="17">
        <v>57</v>
      </c>
      <c r="H6" s="72"/>
      <c r="I6" s="72"/>
      <c r="J6" s="72"/>
      <c r="K6" s="72"/>
      <c r="L6" s="15"/>
      <c r="M6" s="15"/>
      <c r="O6" s="56"/>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row>
    <row r="7" spans="1:65" s="19" customFormat="1" ht="30.75" customHeight="1" x14ac:dyDescent="0.25">
      <c r="B7" s="20" t="s">
        <v>273</v>
      </c>
      <c r="C7" s="17">
        <v>134</v>
      </c>
      <c r="H7" s="14"/>
      <c r="I7" s="14"/>
      <c r="J7" s="14"/>
      <c r="K7" s="14"/>
      <c r="L7" s="15"/>
      <c r="M7" s="15"/>
      <c r="O7" s="56"/>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row>
    <row r="8" spans="1:65" s="19" customFormat="1" ht="15.75" customHeight="1" x14ac:dyDescent="0.25">
      <c r="H8" s="72"/>
      <c r="I8" s="72"/>
      <c r="J8" s="72"/>
      <c r="K8" s="72"/>
      <c r="L8" s="15"/>
      <c r="M8" s="15"/>
      <c r="O8" s="56"/>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row>
    <row r="9" spans="1:65" ht="30" customHeight="1" x14ac:dyDescent="0.3">
      <c r="A9" s="79" t="s">
        <v>276</v>
      </c>
      <c r="B9" s="9" t="s">
        <v>254</v>
      </c>
      <c r="C9" s="21">
        <v>24</v>
      </c>
      <c r="D9" s="22">
        <f>C9/C13</f>
        <v>0.17910447761194029</v>
      </c>
      <c r="E9" s="87">
        <f>SUBTOTAL(9,C9:C11)</f>
        <v>93</v>
      </c>
      <c r="F9" s="82">
        <f>E9/C13</f>
        <v>0.69402985074626866</v>
      </c>
      <c r="G9" s="5"/>
      <c r="H9" s="74"/>
      <c r="I9" s="75"/>
      <c r="J9" s="75"/>
      <c r="K9" s="76"/>
      <c r="L9" s="15"/>
      <c r="M9" s="15"/>
    </row>
    <row r="10" spans="1:65" ht="30" customHeight="1" x14ac:dyDescent="0.3">
      <c r="A10" s="80"/>
      <c r="B10" s="9" t="s">
        <v>255</v>
      </c>
      <c r="C10" s="21">
        <v>13</v>
      </c>
      <c r="D10" s="22">
        <f>C10/C13</f>
        <v>9.7014925373134331E-2</v>
      </c>
      <c r="E10" s="88"/>
      <c r="F10" s="82"/>
      <c r="G10" s="5"/>
      <c r="H10" s="15"/>
      <c r="I10" s="16"/>
      <c r="J10" s="16"/>
      <c r="K10" s="23"/>
      <c r="L10" s="15"/>
      <c r="M10" s="15"/>
    </row>
    <row r="11" spans="1:65" ht="30" customHeight="1" x14ac:dyDescent="0.3">
      <c r="A11" s="80"/>
      <c r="B11" s="9" t="s">
        <v>269</v>
      </c>
      <c r="C11" s="21">
        <v>56</v>
      </c>
      <c r="D11" s="22">
        <f>C11/C13</f>
        <v>0.41791044776119401</v>
      </c>
      <c r="E11" s="89"/>
      <c r="F11" s="82"/>
      <c r="G11" s="5"/>
      <c r="H11" s="15"/>
      <c r="I11" s="16"/>
      <c r="J11" s="16"/>
      <c r="K11" s="23"/>
      <c r="L11" s="15"/>
      <c r="M11" s="15"/>
    </row>
    <row r="12" spans="1:65" ht="19.5" customHeight="1" x14ac:dyDescent="0.3">
      <c r="A12" s="80"/>
      <c r="B12" s="24" t="s">
        <v>17</v>
      </c>
      <c r="C12" s="24">
        <v>41</v>
      </c>
      <c r="D12" s="25">
        <f>C12/C13</f>
        <v>0.30597014925373134</v>
      </c>
      <c r="E12" s="4"/>
      <c r="F12" s="26"/>
      <c r="G12" s="5"/>
      <c r="L12" s="18"/>
    </row>
    <row r="13" spans="1:65" ht="20.25" customHeight="1" x14ac:dyDescent="0.3">
      <c r="A13" s="81"/>
      <c r="B13" s="27" t="s">
        <v>13</v>
      </c>
      <c r="C13" s="27">
        <f>SUM(C9:C12)</f>
        <v>134</v>
      </c>
      <c r="D13" s="28">
        <f>C13/C13</f>
        <v>1</v>
      </c>
      <c r="E13" s="4"/>
      <c r="F13" s="18"/>
      <c r="G13" s="5"/>
      <c r="L13" s="18"/>
    </row>
    <row r="14" spans="1:65" ht="15.75" customHeight="1" x14ac:dyDescent="0.3">
      <c r="F14" s="18"/>
      <c r="G14" s="5"/>
      <c r="H14" s="72"/>
      <c r="I14" s="72"/>
      <c r="J14" s="72"/>
      <c r="K14" s="73"/>
      <c r="L14" s="15"/>
      <c r="M14" s="15"/>
    </row>
    <row r="15" spans="1:65" ht="30" customHeight="1" x14ac:dyDescent="0.3">
      <c r="A15" s="86" t="s">
        <v>274</v>
      </c>
      <c r="B15" s="27" t="s">
        <v>270</v>
      </c>
      <c r="C15" s="27" t="s">
        <v>16</v>
      </c>
      <c r="D15" s="29"/>
      <c r="E15" s="50"/>
      <c r="F15" s="85"/>
      <c r="G15" s="5"/>
      <c r="H15" s="74"/>
      <c r="I15" s="75"/>
      <c r="J15" s="75"/>
      <c r="K15" s="76"/>
      <c r="L15" s="15"/>
      <c r="M15" s="15"/>
    </row>
    <row r="16" spans="1:65" ht="30" customHeight="1" x14ac:dyDescent="0.3">
      <c r="A16" s="86"/>
      <c r="B16" s="21">
        <v>28</v>
      </c>
      <c r="C16" s="21">
        <v>39</v>
      </c>
      <c r="D16" s="29"/>
      <c r="E16" s="13"/>
      <c r="F16" s="85"/>
      <c r="G16" s="5"/>
      <c r="H16" s="15"/>
      <c r="I16" s="16"/>
      <c r="J16" s="16"/>
      <c r="K16" s="23"/>
      <c r="L16" s="15"/>
      <c r="M16" s="15"/>
    </row>
    <row r="17" spans="1:65" s="30" customFormat="1" ht="14.25" customHeight="1" x14ac:dyDescent="0.3">
      <c r="A17" s="10"/>
      <c r="B17" s="11"/>
      <c r="C17" s="13"/>
      <c r="D17" s="29"/>
      <c r="E17" s="13"/>
      <c r="F17" s="85"/>
      <c r="H17" s="11"/>
      <c r="I17" s="12"/>
      <c r="J17" s="12"/>
      <c r="K17" s="31"/>
      <c r="L17" s="11"/>
      <c r="M17" s="11"/>
      <c r="O17" s="57"/>
    </row>
    <row r="18" spans="1:65" s="30" customFormat="1" ht="19.5" customHeight="1" x14ac:dyDescent="0.3">
      <c r="A18" s="83" t="s">
        <v>275</v>
      </c>
      <c r="B18" s="83"/>
      <c r="C18" s="83"/>
      <c r="D18" s="83"/>
      <c r="E18" s="83"/>
      <c r="F18" s="83"/>
      <c r="H18" s="31"/>
      <c r="I18" s="31"/>
      <c r="J18" s="31"/>
      <c r="K18" s="31"/>
      <c r="L18" s="31"/>
      <c r="M18" s="31"/>
      <c r="O18" s="57"/>
    </row>
    <row r="19" spans="1:65" s="30" customFormat="1" ht="19.5" customHeight="1" x14ac:dyDescent="0.3">
      <c r="A19" s="13"/>
      <c r="B19" s="13"/>
      <c r="C19" s="13"/>
      <c r="D19" s="13"/>
      <c r="E19" s="13"/>
      <c r="F19" s="13"/>
      <c r="H19" s="31"/>
      <c r="I19" s="31"/>
      <c r="J19" s="31"/>
      <c r="K19" s="31"/>
      <c r="L19" s="31"/>
      <c r="M19" s="31"/>
      <c r="O19" s="57"/>
    </row>
    <row r="20" spans="1:65" s="19" customFormat="1" ht="32.25" customHeight="1" x14ac:dyDescent="0.25">
      <c r="B20" s="20" t="s">
        <v>272</v>
      </c>
      <c r="C20" s="27">
        <f>+C6-B16</f>
        <v>29</v>
      </c>
      <c r="H20" s="72"/>
      <c r="I20" s="72"/>
      <c r="J20" s="72"/>
      <c r="K20" s="72"/>
      <c r="L20" s="15"/>
      <c r="M20" s="15"/>
      <c r="O20" s="56"/>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row>
    <row r="21" spans="1:65" s="19" customFormat="1" ht="30.75" customHeight="1" x14ac:dyDescent="0.25">
      <c r="B21" s="20" t="s">
        <v>273</v>
      </c>
      <c r="C21" s="27">
        <f>+C13-C16</f>
        <v>95</v>
      </c>
      <c r="H21" s="14"/>
      <c r="I21" s="14"/>
      <c r="J21" s="14"/>
      <c r="K21" s="14"/>
      <c r="L21" s="15"/>
      <c r="M21" s="15"/>
      <c r="O21" s="56"/>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row>
    <row r="22" spans="1:65" s="19" customFormat="1" ht="15.75" customHeight="1" x14ac:dyDescent="0.25">
      <c r="H22" s="72"/>
      <c r="I22" s="72"/>
      <c r="J22" s="72"/>
      <c r="K22" s="72"/>
      <c r="L22" s="15"/>
      <c r="M22" s="15"/>
      <c r="O22" s="56"/>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row>
    <row r="23" spans="1:65" ht="30" customHeight="1" x14ac:dyDescent="0.3">
      <c r="A23" s="84"/>
      <c r="B23" s="32" t="s">
        <v>280</v>
      </c>
      <c r="C23" s="32">
        <v>54</v>
      </c>
      <c r="D23" s="59">
        <f>C23/$C$25</f>
        <v>0.56842105263157894</v>
      </c>
      <c r="E23" s="74"/>
      <c r="F23" s="75"/>
      <c r="G23" s="75"/>
      <c r="H23" s="76"/>
      <c r="I23" s="15"/>
      <c r="J23" s="15"/>
      <c r="K23" s="5"/>
      <c r="L23" s="4"/>
      <c r="M23" s="4"/>
      <c r="O23" s="5"/>
    </row>
    <row r="24" spans="1:65" ht="31.5" customHeight="1" x14ac:dyDescent="0.3">
      <c r="A24" s="84"/>
      <c r="B24" s="24" t="s">
        <v>17</v>
      </c>
      <c r="C24" s="24">
        <v>41</v>
      </c>
      <c r="D24" s="22">
        <f>C24/$C$25</f>
        <v>0.43157894736842106</v>
      </c>
      <c r="E24" s="18"/>
      <c r="F24" s="18"/>
      <c r="K24" s="5"/>
      <c r="L24" s="4"/>
      <c r="M24" s="4"/>
      <c r="O24" s="5"/>
    </row>
    <row r="25" spans="1:65" ht="20.25" customHeight="1" x14ac:dyDescent="0.3">
      <c r="A25" s="84"/>
      <c r="B25" s="27" t="s">
        <v>13</v>
      </c>
      <c r="C25" s="27">
        <f>SUM(C23:C24)</f>
        <v>95</v>
      </c>
      <c r="D25" s="28">
        <f>SUM(D23:D24)</f>
        <v>1</v>
      </c>
      <c r="E25" s="18"/>
      <c r="F25" s="18"/>
      <c r="K25" s="5"/>
      <c r="L25" s="4"/>
      <c r="M25" s="4"/>
      <c r="O25" s="5"/>
    </row>
    <row r="26" spans="1:65" x14ac:dyDescent="0.3">
      <c r="A26" s="67"/>
      <c r="B26" s="68"/>
      <c r="C26" s="68"/>
      <c r="D26" s="68"/>
      <c r="E26" s="68"/>
      <c r="F26" s="68"/>
      <c r="G26" s="68"/>
      <c r="H26" s="68"/>
      <c r="I26" s="68"/>
      <c r="J26" s="68"/>
      <c r="K26" s="68"/>
      <c r="L26" s="69"/>
      <c r="M26" s="48"/>
    </row>
    <row r="27" spans="1:65" ht="16.5" customHeight="1" x14ac:dyDescent="0.3">
      <c r="A27" s="1">
        <v>8</v>
      </c>
      <c r="B27" s="1">
        <v>12</v>
      </c>
      <c r="C27" s="1">
        <v>16</v>
      </c>
      <c r="D27" s="1">
        <v>20</v>
      </c>
      <c r="E27" s="1">
        <v>24</v>
      </c>
      <c r="F27" s="1">
        <v>28</v>
      </c>
      <c r="G27" s="1">
        <v>31</v>
      </c>
      <c r="H27" s="1">
        <v>32</v>
      </c>
      <c r="I27" s="1">
        <v>36</v>
      </c>
      <c r="J27" s="1">
        <v>40</v>
      </c>
      <c r="K27" s="1">
        <v>44</v>
      </c>
      <c r="L27" s="1">
        <v>48</v>
      </c>
      <c r="M27" s="1"/>
      <c r="N27" s="66" t="s">
        <v>18</v>
      </c>
    </row>
    <row r="28" spans="1:65" ht="66" x14ac:dyDescent="0.3">
      <c r="A28" s="1" t="s">
        <v>1</v>
      </c>
      <c r="B28" s="1" t="s">
        <v>2</v>
      </c>
      <c r="C28" s="1" t="s">
        <v>3</v>
      </c>
      <c r="D28" s="1" t="s">
        <v>4</v>
      </c>
      <c r="E28" s="1" t="s">
        <v>5</v>
      </c>
      <c r="F28" s="1" t="s">
        <v>6</v>
      </c>
      <c r="G28" s="1" t="s">
        <v>7</v>
      </c>
      <c r="H28" s="1" t="s">
        <v>8</v>
      </c>
      <c r="I28" s="1" t="s">
        <v>9</v>
      </c>
      <c r="J28" s="1" t="s">
        <v>10</v>
      </c>
      <c r="K28" s="1" t="s">
        <v>11</v>
      </c>
      <c r="L28" s="1" t="s">
        <v>12</v>
      </c>
      <c r="M28" s="1" t="s">
        <v>256</v>
      </c>
      <c r="N28" s="66"/>
    </row>
    <row r="29" spans="1:65" ht="150" x14ac:dyDescent="0.3">
      <c r="A29" s="36" t="s">
        <v>19</v>
      </c>
      <c r="B29" s="33" t="s">
        <v>20</v>
      </c>
      <c r="C29" s="33" t="s">
        <v>21</v>
      </c>
      <c r="D29" s="33" t="s">
        <v>22</v>
      </c>
      <c r="E29" s="33" t="s">
        <v>23</v>
      </c>
      <c r="F29" s="33" t="s">
        <v>24</v>
      </c>
      <c r="G29" s="36">
        <v>1</v>
      </c>
      <c r="H29" s="37">
        <v>43647</v>
      </c>
      <c r="I29" s="37">
        <v>43830</v>
      </c>
      <c r="J29" s="38">
        <v>26.142857142857142</v>
      </c>
      <c r="K29" s="36">
        <v>1</v>
      </c>
      <c r="L29" s="33" t="s">
        <v>318</v>
      </c>
      <c r="M29" s="52" t="s">
        <v>319</v>
      </c>
      <c r="N29" s="7" t="s">
        <v>236</v>
      </c>
    </row>
    <row r="30" spans="1:65" ht="180" x14ac:dyDescent="0.3">
      <c r="A30" s="36" t="s">
        <v>25</v>
      </c>
      <c r="B30" s="33" t="s">
        <v>26</v>
      </c>
      <c r="C30" s="33" t="s">
        <v>27</v>
      </c>
      <c r="D30" s="33" t="s">
        <v>28</v>
      </c>
      <c r="E30" s="33" t="s">
        <v>29</v>
      </c>
      <c r="F30" s="33" t="s">
        <v>30</v>
      </c>
      <c r="G30" s="36">
        <v>1</v>
      </c>
      <c r="H30" s="37">
        <v>43647</v>
      </c>
      <c r="I30" s="37">
        <v>43799</v>
      </c>
      <c r="J30" s="38">
        <v>21.714285714285715</v>
      </c>
      <c r="K30" s="36">
        <v>1</v>
      </c>
      <c r="L30" s="33" t="s">
        <v>325</v>
      </c>
      <c r="M30" s="49" t="s">
        <v>306</v>
      </c>
      <c r="N30" s="7" t="s">
        <v>237</v>
      </c>
    </row>
    <row r="31" spans="1:65" s="3" customFormat="1" ht="255" x14ac:dyDescent="0.3">
      <c r="A31" s="36" t="s">
        <v>31</v>
      </c>
      <c r="B31" s="33" t="s">
        <v>32</v>
      </c>
      <c r="C31" s="33" t="s">
        <v>33</v>
      </c>
      <c r="D31" s="33" t="s">
        <v>34</v>
      </c>
      <c r="E31" s="33" t="s">
        <v>35</v>
      </c>
      <c r="F31" s="33" t="s">
        <v>36</v>
      </c>
      <c r="G31" s="36">
        <v>2</v>
      </c>
      <c r="H31" s="37">
        <v>43556</v>
      </c>
      <c r="I31" s="37">
        <v>43585</v>
      </c>
      <c r="J31" s="38">
        <v>4.1428571428571432</v>
      </c>
      <c r="K31" s="36">
        <v>2</v>
      </c>
      <c r="L31" s="60" t="s">
        <v>328</v>
      </c>
      <c r="M31" s="51" t="s">
        <v>329</v>
      </c>
      <c r="N31" s="7" t="s">
        <v>235</v>
      </c>
      <c r="O31" s="4"/>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ht="255" x14ac:dyDescent="0.3">
      <c r="A32" s="36" t="s">
        <v>31</v>
      </c>
      <c r="B32" s="33" t="s">
        <v>32</v>
      </c>
      <c r="C32" s="33" t="s">
        <v>33</v>
      </c>
      <c r="D32" s="33" t="s">
        <v>28</v>
      </c>
      <c r="E32" s="33" t="s">
        <v>37</v>
      </c>
      <c r="F32" s="33" t="s">
        <v>30</v>
      </c>
      <c r="G32" s="36">
        <v>1</v>
      </c>
      <c r="H32" s="37">
        <v>43647</v>
      </c>
      <c r="I32" s="37">
        <v>43799</v>
      </c>
      <c r="J32" s="38">
        <v>21.714285714285715</v>
      </c>
      <c r="K32" s="36">
        <v>1</v>
      </c>
      <c r="L32" s="33" t="s">
        <v>325</v>
      </c>
      <c r="M32" s="49" t="s">
        <v>306</v>
      </c>
      <c r="N32" s="7" t="s">
        <v>235</v>
      </c>
    </row>
    <row r="33" spans="1:65" ht="240" x14ac:dyDescent="0.3">
      <c r="A33" s="36" t="s">
        <v>38</v>
      </c>
      <c r="B33" s="33" t="s">
        <v>39</v>
      </c>
      <c r="C33" s="33" t="s">
        <v>40</v>
      </c>
      <c r="D33" s="33" t="s">
        <v>41</v>
      </c>
      <c r="E33" s="33" t="s">
        <v>42</v>
      </c>
      <c r="F33" s="33" t="s">
        <v>43</v>
      </c>
      <c r="G33" s="36">
        <v>1</v>
      </c>
      <c r="H33" s="37">
        <v>43647</v>
      </c>
      <c r="I33" s="37">
        <v>43830</v>
      </c>
      <c r="J33" s="38">
        <v>26.142857142857142</v>
      </c>
      <c r="K33" s="36">
        <v>1</v>
      </c>
      <c r="L33" s="33" t="s">
        <v>330</v>
      </c>
      <c r="M33" s="51" t="s">
        <v>305</v>
      </c>
      <c r="N33" s="7" t="s">
        <v>235</v>
      </c>
    </row>
    <row r="34" spans="1:65" s="2" customFormat="1" ht="180" x14ac:dyDescent="0.3">
      <c r="A34" s="36" t="s">
        <v>44</v>
      </c>
      <c r="B34" s="33" t="s">
        <v>45</v>
      </c>
      <c r="C34" s="33" t="s">
        <v>46</v>
      </c>
      <c r="D34" s="63" t="s">
        <v>47</v>
      </c>
      <c r="E34" s="33" t="s">
        <v>48</v>
      </c>
      <c r="F34" s="33" t="s">
        <v>49</v>
      </c>
      <c r="G34" s="36">
        <v>1</v>
      </c>
      <c r="H34" s="37">
        <v>43647</v>
      </c>
      <c r="I34" s="37">
        <v>43677</v>
      </c>
      <c r="J34" s="38">
        <v>4.2857142857142856</v>
      </c>
      <c r="K34" s="36">
        <v>1</v>
      </c>
      <c r="L34" s="64" t="s">
        <v>303</v>
      </c>
      <c r="M34" s="52" t="s">
        <v>257</v>
      </c>
      <c r="N34" s="65" t="s">
        <v>235</v>
      </c>
      <c r="O34" s="4"/>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ht="180" x14ac:dyDescent="0.3">
      <c r="A35" s="36" t="s">
        <v>44</v>
      </c>
      <c r="B35" s="33" t="s">
        <v>45</v>
      </c>
      <c r="C35" s="33" t="s">
        <v>46</v>
      </c>
      <c r="D35" s="33" t="s">
        <v>47</v>
      </c>
      <c r="E35" s="33" t="s">
        <v>50</v>
      </c>
      <c r="F35" s="33" t="s">
        <v>51</v>
      </c>
      <c r="G35" s="36">
        <v>2</v>
      </c>
      <c r="H35" s="37">
        <v>43739</v>
      </c>
      <c r="I35" s="37">
        <v>43830</v>
      </c>
      <c r="J35" s="38">
        <v>13</v>
      </c>
      <c r="K35" s="36">
        <v>2</v>
      </c>
      <c r="L35" s="33" t="s">
        <v>331</v>
      </c>
      <c r="M35" s="49" t="s">
        <v>307</v>
      </c>
      <c r="N35" s="7" t="s">
        <v>235</v>
      </c>
    </row>
    <row r="36" spans="1:65" ht="135" x14ac:dyDescent="0.3">
      <c r="A36" s="36" t="s">
        <v>52</v>
      </c>
      <c r="B36" s="33" t="s">
        <v>53</v>
      </c>
      <c r="C36" s="33" t="s">
        <v>54</v>
      </c>
      <c r="D36" s="33" t="s">
        <v>55</v>
      </c>
      <c r="E36" s="33" t="s">
        <v>56</v>
      </c>
      <c r="F36" s="33" t="s">
        <v>57</v>
      </c>
      <c r="G36" s="36">
        <v>1</v>
      </c>
      <c r="H36" s="37">
        <v>43676</v>
      </c>
      <c r="I36" s="37">
        <v>43830</v>
      </c>
      <c r="J36" s="38">
        <v>22</v>
      </c>
      <c r="K36" s="36">
        <v>1</v>
      </c>
      <c r="L36" s="33" t="s">
        <v>332</v>
      </c>
      <c r="M36" s="49" t="s">
        <v>308</v>
      </c>
      <c r="N36" s="7" t="s">
        <v>238</v>
      </c>
    </row>
    <row r="37" spans="1:65" ht="195" x14ac:dyDescent="0.3">
      <c r="A37" s="36" t="s">
        <v>58</v>
      </c>
      <c r="B37" s="33" t="s">
        <v>59</v>
      </c>
      <c r="C37" s="33" t="s">
        <v>60</v>
      </c>
      <c r="D37" s="33" t="s">
        <v>61</v>
      </c>
      <c r="E37" s="33" t="s">
        <v>62</v>
      </c>
      <c r="F37" s="33" t="s">
        <v>63</v>
      </c>
      <c r="G37" s="36">
        <v>1</v>
      </c>
      <c r="H37" s="37">
        <v>43647</v>
      </c>
      <c r="I37" s="37">
        <v>43830</v>
      </c>
      <c r="J37" s="38">
        <v>26.142857142857142</v>
      </c>
      <c r="K37" s="36">
        <v>1</v>
      </c>
      <c r="L37" s="33" t="s">
        <v>333</v>
      </c>
      <c r="M37" s="49" t="s">
        <v>308</v>
      </c>
      <c r="N37" s="7" t="s">
        <v>239</v>
      </c>
    </row>
    <row r="38" spans="1:65" ht="150" x14ac:dyDescent="0.3">
      <c r="A38" s="36" t="s">
        <v>64</v>
      </c>
      <c r="B38" s="33" t="s">
        <v>65</v>
      </c>
      <c r="C38" s="33" t="s">
        <v>66</v>
      </c>
      <c r="D38" s="33" t="s">
        <v>67</v>
      </c>
      <c r="E38" s="33" t="s">
        <v>68</v>
      </c>
      <c r="F38" s="33" t="s">
        <v>69</v>
      </c>
      <c r="G38" s="36">
        <v>1</v>
      </c>
      <c r="H38" s="37">
        <v>43678</v>
      </c>
      <c r="I38" s="37">
        <v>43768</v>
      </c>
      <c r="J38" s="38">
        <v>12.857142857142858</v>
      </c>
      <c r="K38" s="36">
        <v>1</v>
      </c>
      <c r="L38" s="53" t="s">
        <v>277</v>
      </c>
      <c r="M38" s="52" t="s">
        <v>259</v>
      </c>
      <c r="N38" s="7" t="s">
        <v>240</v>
      </c>
    </row>
    <row r="39" spans="1:65" ht="150" x14ac:dyDescent="0.3">
      <c r="A39" s="36" t="s">
        <v>64</v>
      </c>
      <c r="B39" s="33" t="s">
        <v>65</v>
      </c>
      <c r="C39" s="33" t="s">
        <v>66</v>
      </c>
      <c r="D39" s="33" t="s">
        <v>67</v>
      </c>
      <c r="E39" s="33" t="s">
        <v>70</v>
      </c>
      <c r="F39" s="33" t="s">
        <v>71</v>
      </c>
      <c r="G39" s="36">
        <v>1</v>
      </c>
      <c r="H39" s="37">
        <v>43739</v>
      </c>
      <c r="I39" s="37">
        <v>43799</v>
      </c>
      <c r="J39" s="38">
        <v>8.5714285714285712</v>
      </c>
      <c r="K39" s="36">
        <v>1</v>
      </c>
      <c r="L39" s="33" t="s">
        <v>278</v>
      </c>
      <c r="M39" s="51" t="s">
        <v>267</v>
      </c>
      <c r="N39" s="7" t="s">
        <v>240</v>
      </c>
    </row>
    <row r="40" spans="1:65" ht="150" x14ac:dyDescent="0.3">
      <c r="A40" s="36" t="s">
        <v>64</v>
      </c>
      <c r="B40" s="33" t="s">
        <v>65</v>
      </c>
      <c r="C40" s="33" t="s">
        <v>66</v>
      </c>
      <c r="D40" s="33" t="s">
        <v>67</v>
      </c>
      <c r="E40" s="33" t="s">
        <v>72</v>
      </c>
      <c r="F40" s="33" t="s">
        <v>73</v>
      </c>
      <c r="G40" s="36">
        <v>1</v>
      </c>
      <c r="H40" s="37">
        <v>43800</v>
      </c>
      <c r="I40" s="37">
        <v>43829</v>
      </c>
      <c r="J40" s="38">
        <v>4.1428571428571432</v>
      </c>
      <c r="K40" s="36">
        <v>1</v>
      </c>
      <c r="L40" s="33" t="s">
        <v>279</v>
      </c>
      <c r="M40" s="54" t="s">
        <v>268</v>
      </c>
      <c r="N40" s="7" t="s">
        <v>240</v>
      </c>
    </row>
    <row r="41" spans="1:65" ht="150" x14ac:dyDescent="0.3">
      <c r="A41" s="41" t="s">
        <v>64</v>
      </c>
      <c r="B41" s="42" t="s">
        <v>65</v>
      </c>
      <c r="C41" s="42" t="s">
        <v>66</v>
      </c>
      <c r="D41" s="42" t="s">
        <v>67</v>
      </c>
      <c r="E41" s="42" t="s">
        <v>74</v>
      </c>
      <c r="F41" s="42" t="s">
        <v>75</v>
      </c>
      <c r="G41" s="41">
        <v>1</v>
      </c>
      <c r="H41" s="43">
        <v>43831</v>
      </c>
      <c r="I41" s="43">
        <v>43921</v>
      </c>
      <c r="J41" s="44">
        <v>12.857142857142858</v>
      </c>
      <c r="K41" s="41">
        <v>0</v>
      </c>
      <c r="L41" s="42" t="s">
        <v>17</v>
      </c>
      <c r="M41" s="41"/>
      <c r="N41" s="46" t="s">
        <v>240</v>
      </c>
    </row>
    <row r="42" spans="1:65" ht="165" x14ac:dyDescent="0.3">
      <c r="A42" s="41" t="s">
        <v>64</v>
      </c>
      <c r="B42" s="42" t="s">
        <v>65</v>
      </c>
      <c r="C42" s="42" t="s">
        <v>66</v>
      </c>
      <c r="D42" s="42" t="s">
        <v>67</v>
      </c>
      <c r="E42" s="42" t="s">
        <v>76</v>
      </c>
      <c r="F42" s="42" t="s">
        <v>77</v>
      </c>
      <c r="G42" s="41">
        <v>1</v>
      </c>
      <c r="H42" s="43">
        <v>43922</v>
      </c>
      <c r="I42" s="43">
        <v>43951</v>
      </c>
      <c r="J42" s="44">
        <v>4.1428571428571432</v>
      </c>
      <c r="K42" s="41">
        <v>0</v>
      </c>
      <c r="L42" s="42" t="s">
        <v>17</v>
      </c>
      <c r="M42" s="41"/>
      <c r="N42" s="46" t="s">
        <v>240</v>
      </c>
    </row>
    <row r="43" spans="1:65" ht="165" x14ac:dyDescent="0.3">
      <c r="A43" s="41" t="s">
        <v>64</v>
      </c>
      <c r="B43" s="42" t="s">
        <v>65</v>
      </c>
      <c r="C43" s="42" t="s">
        <v>66</v>
      </c>
      <c r="D43" s="42" t="s">
        <v>78</v>
      </c>
      <c r="E43" s="42" t="s">
        <v>79</v>
      </c>
      <c r="F43" s="42" t="s">
        <v>80</v>
      </c>
      <c r="G43" s="41">
        <v>2</v>
      </c>
      <c r="H43" s="43">
        <v>43678</v>
      </c>
      <c r="I43" s="43">
        <v>44043</v>
      </c>
      <c r="J43" s="44">
        <v>52.142857142857146</v>
      </c>
      <c r="K43" s="41">
        <v>0</v>
      </c>
      <c r="L43" s="42" t="s">
        <v>17</v>
      </c>
      <c r="M43" s="41"/>
      <c r="N43" s="46" t="s">
        <v>240</v>
      </c>
    </row>
    <row r="44" spans="1:65" ht="255" x14ac:dyDescent="0.3">
      <c r="A44" s="36" t="s">
        <v>81</v>
      </c>
      <c r="B44" s="33" t="s">
        <v>82</v>
      </c>
      <c r="C44" s="33" t="s">
        <v>83</v>
      </c>
      <c r="D44" s="33" t="s">
        <v>84</v>
      </c>
      <c r="E44" s="33" t="s">
        <v>85</v>
      </c>
      <c r="F44" s="33" t="s">
        <v>30</v>
      </c>
      <c r="G44" s="36">
        <v>1</v>
      </c>
      <c r="H44" s="37">
        <v>43647</v>
      </c>
      <c r="I44" s="37">
        <v>43799</v>
      </c>
      <c r="J44" s="38">
        <v>21.714285714285715</v>
      </c>
      <c r="K44" s="36">
        <v>1</v>
      </c>
      <c r="L44" s="33" t="s">
        <v>325</v>
      </c>
      <c r="M44" s="49" t="s">
        <v>306</v>
      </c>
      <c r="N44" s="7" t="s">
        <v>235</v>
      </c>
    </row>
    <row r="45" spans="1:65" ht="150" x14ac:dyDescent="0.3">
      <c r="A45" s="36" t="s">
        <v>86</v>
      </c>
      <c r="B45" s="33" t="s">
        <v>87</v>
      </c>
      <c r="C45" s="33" t="s">
        <v>88</v>
      </c>
      <c r="D45" s="33" t="s">
        <v>89</v>
      </c>
      <c r="E45" s="33" t="s">
        <v>90</v>
      </c>
      <c r="F45" s="33" t="s">
        <v>91</v>
      </c>
      <c r="G45" s="36">
        <v>1</v>
      </c>
      <c r="H45" s="37">
        <v>43647</v>
      </c>
      <c r="I45" s="37">
        <v>43799</v>
      </c>
      <c r="J45" s="38">
        <v>21.714285714285715</v>
      </c>
      <c r="K45" s="36">
        <v>1</v>
      </c>
      <c r="L45" s="33" t="s">
        <v>281</v>
      </c>
      <c r="M45" s="49" t="s">
        <v>91</v>
      </c>
      <c r="N45" s="7" t="s">
        <v>242</v>
      </c>
    </row>
    <row r="46" spans="1:65" ht="165" x14ac:dyDescent="0.3">
      <c r="A46" s="36" t="s">
        <v>86</v>
      </c>
      <c r="B46" s="33" t="s">
        <v>87</v>
      </c>
      <c r="C46" s="33" t="s">
        <v>88</v>
      </c>
      <c r="D46" s="33" t="s">
        <v>89</v>
      </c>
      <c r="E46" s="33" t="s">
        <v>92</v>
      </c>
      <c r="F46" s="33" t="s">
        <v>93</v>
      </c>
      <c r="G46" s="36">
        <v>1</v>
      </c>
      <c r="H46" s="37">
        <v>43668</v>
      </c>
      <c r="I46" s="37">
        <v>43799</v>
      </c>
      <c r="J46" s="38">
        <v>18.714285714285715</v>
      </c>
      <c r="K46" s="36">
        <v>1</v>
      </c>
      <c r="L46" s="33" t="s">
        <v>282</v>
      </c>
      <c r="M46" s="51" t="s">
        <v>261</v>
      </c>
      <c r="N46" s="7" t="s">
        <v>243</v>
      </c>
    </row>
    <row r="47" spans="1:65" ht="180" x14ac:dyDescent="0.3">
      <c r="A47" s="36" t="s">
        <v>86</v>
      </c>
      <c r="B47" s="33" t="s">
        <v>87</v>
      </c>
      <c r="C47" s="33" t="s">
        <v>88</v>
      </c>
      <c r="D47" s="33" t="s">
        <v>89</v>
      </c>
      <c r="E47" s="33" t="s">
        <v>284</v>
      </c>
      <c r="F47" s="33" t="s">
        <v>94</v>
      </c>
      <c r="G47" s="36">
        <v>2</v>
      </c>
      <c r="H47" s="37">
        <v>43682</v>
      </c>
      <c r="I47" s="37">
        <v>43799</v>
      </c>
      <c r="J47" s="38">
        <v>16.714285714285715</v>
      </c>
      <c r="K47" s="36">
        <v>1</v>
      </c>
      <c r="L47" s="33" t="s">
        <v>326</v>
      </c>
      <c r="M47" s="51" t="s">
        <v>262</v>
      </c>
      <c r="N47" s="7" t="s">
        <v>243</v>
      </c>
    </row>
    <row r="48" spans="1:65" ht="150" x14ac:dyDescent="0.3">
      <c r="A48" s="36" t="s">
        <v>86</v>
      </c>
      <c r="B48" s="33" t="s">
        <v>87</v>
      </c>
      <c r="C48" s="33" t="s">
        <v>88</v>
      </c>
      <c r="D48" s="33" t="s">
        <v>89</v>
      </c>
      <c r="E48" s="33" t="s">
        <v>95</v>
      </c>
      <c r="F48" s="33" t="s">
        <v>96</v>
      </c>
      <c r="G48" s="36">
        <v>1</v>
      </c>
      <c r="H48" s="37">
        <v>43694</v>
      </c>
      <c r="I48" s="37">
        <v>43830</v>
      </c>
      <c r="J48" s="38">
        <v>19.428571428571427</v>
      </c>
      <c r="K48" s="36">
        <v>1</v>
      </c>
      <c r="L48" s="33" t="s">
        <v>285</v>
      </c>
      <c r="M48" s="54" t="s">
        <v>266</v>
      </c>
      <c r="N48" s="7" t="s">
        <v>243</v>
      </c>
    </row>
    <row r="49" spans="1:14" ht="150" x14ac:dyDescent="0.3">
      <c r="A49" s="36" t="s">
        <v>86</v>
      </c>
      <c r="B49" s="33" t="s">
        <v>87</v>
      </c>
      <c r="C49" s="33" t="s">
        <v>88</v>
      </c>
      <c r="D49" s="33" t="s">
        <v>89</v>
      </c>
      <c r="E49" s="33" t="s">
        <v>283</v>
      </c>
      <c r="F49" s="33" t="s">
        <v>94</v>
      </c>
      <c r="G49" s="36">
        <v>4</v>
      </c>
      <c r="H49" s="37">
        <v>43466</v>
      </c>
      <c r="I49" s="37">
        <v>43830</v>
      </c>
      <c r="J49" s="38">
        <v>52</v>
      </c>
      <c r="K49" s="36">
        <v>4</v>
      </c>
      <c r="L49" s="33" t="s">
        <v>327</v>
      </c>
      <c r="M49" s="51" t="s">
        <v>314</v>
      </c>
      <c r="N49" s="7" t="s">
        <v>243</v>
      </c>
    </row>
    <row r="50" spans="1:14" ht="150" x14ac:dyDescent="0.3">
      <c r="A50" s="36" t="s">
        <v>86</v>
      </c>
      <c r="B50" s="33" t="s">
        <v>87</v>
      </c>
      <c r="C50" s="33" t="s">
        <v>88</v>
      </c>
      <c r="D50" s="33" t="s">
        <v>89</v>
      </c>
      <c r="E50" s="33" t="s">
        <v>97</v>
      </c>
      <c r="F50" s="33" t="s">
        <v>98</v>
      </c>
      <c r="G50" s="36">
        <v>1</v>
      </c>
      <c r="H50" s="37">
        <v>43617</v>
      </c>
      <c r="I50" s="37">
        <v>43830</v>
      </c>
      <c r="J50" s="38">
        <v>30.428571428571427</v>
      </c>
      <c r="K50" s="36">
        <v>1</v>
      </c>
      <c r="L50" s="33" t="s">
        <v>286</v>
      </c>
      <c r="M50" s="54" t="s">
        <v>260</v>
      </c>
      <c r="N50" s="7" t="s">
        <v>243</v>
      </c>
    </row>
    <row r="51" spans="1:14" ht="165" x14ac:dyDescent="0.3">
      <c r="A51" s="36" t="s">
        <v>86</v>
      </c>
      <c r="B51" s="33" t="s">
        <v>87</v>
      </c>
      <c r="C51" s="33" t="s">
        <v>88</v>
      </c>
      <c r="D51" s="33" t="s">
        <v>89</v>
      </c>
      <c r="E51" s="33" t="s">
        <v>99</v>
      </c>
      <c r="F51" s="33" t="s">
        <v>100</v>
      </c>
      <c r="G51" s="36">
        <v>1</v>
      </c>
      <c r="H51" s="37">
        <v>43586</v>
      </c>
      <c r="I51" s="37">
        <v>43799</v>
      </c>
      <c r="J51" s="38">
        <v>30.428571428571427</v>
      </c>
      <c r="K51" s="36">
        <v>1</v>
      </c>
      <c r="L51" s="33" t="s">
        <v>287</v>
      </c>
      <c r="M51" s="54" t="s">
        <v>260</v>
      </c>
      <c r="N51" s="7" t="s">
        <v>243</v>
      </c>
    </row>
    <row r="52" spans="1:14" ht="150" x14ac:dyDescent="0.3">
      <c r="A52" s="36" t="s">
        <v>86</v>
      </c>
      <c r="B52" s="33" t="s">
        <v>87</v>
      </c>
      <c r="C52" s="33" t="s">
        <v>88</v>
      </c>
      <c r="D52" s="33" t="s">
        <v>89</v>
      </c>
      <c r="E52" s="33" t="s">
        <v>288</v>
      </c>
      <c r="F52" s="33" t="s">
        <v>101</v>
      </c>
      <c r="G52" s="36">
        <v>4</v>
      </c>
      <c r="H52" s="37">
        <v>43647</v>
      </c>
      <c r="I52" s="37">
        <v>43830</v>
      </c>
      <c r="J52" s="38">
        <v>26.142857142857142</v>
      </c>
      <c r="K52" s="36">
        <v>4</v>
      </c>
      <c r="L52" s="33" t="s">
        <v>289</v>
      </c>
      <c r="M52" s="54" t="s">
        <v>304</v>
      </c>
      <c r="N52" s="7" t="s">
        <v>243</v>
      </c>
    </row>
    <row r="53" spans="1:14" ht="150" x14ac:dyDescent="0.3">
      <c r="A53" s="36" t="s">
        <v>86</v>
      </c>
      <c r="B53" s="33" t="s">
        <v>87</v>
      </c>
      <c r="C53" s="33" t="s">
        <v>88</v>
      </c>
      <c r="D53" s="33" t="s">
        <v>89</v>
      </c>
      <c r="E53" s="33" t="s">
        <v>290</v>
      </c>
      <c r="F53" s="33" t="s">
        <v>73</v>
      </c>
      <c r="G53" s="36">
        <v>1</v>
      </c>
      <c r="H53" s="37">
        <v>43678</v>
      </c>
      <c r="I53" s="37">
        <v>43799</v>
      </c>
      <c r="J53" s="38">
        <v>17.285714285714285</v>
      </c>
      <c r="K53" s="36">
        <v>1</v>
      </c>
      <c r="L53" s="33" t="s">
        <v>291</v>
      </c>
      <c r="M53" s="54" t="s">
        <v>304</v>
      </c>
      <c r="N53" s="8" t="s">
        <v>243</v>
      </c>
    </row>
    <row r="54" spans="1:14" ht="135" x14ac:dyDescent="0.3">
      <c r="A54" s="41" t="s">
        <v>102</v>
      </c>
      <c r="B54" s="42" t="s">
        <v>103</v>
      </c>
      <c r="C54" s="42" t="s">
        <v>334</v>
      </c>
      <c r="D54" s="42" t="s">
        <v>104</v>
      </c>
      <c r="E54" s="42" t="s">
        <v>105</v>
      </c>
      <c r="F54" s="42" t="s">
        <v>106</v>
      </c>
      <c r="G54" s="41">
        <v>2</v>
      </c>
      <c r="H54" s="43">
        <v>43649</v>
      </c>
      <c r="I54" s="43">
        <v>43861</v>
      </c>
      <c r="J54" s="44">
        <v>30</v>
      </c>
      <c r="K54" s="41">
        <v>0</v>
      </c>
      <c r="L54" s="42" t="s">
        <v>17</v>
      </c>
      <c r="M54" s="41"/>
      <c r="N54" s="45" t="s">
        <v>244</v>
      </c>
    </row>
    <row r="55" spans="1:14" ht="150" x14ac:dyDescent="0.3">
      <c r="A55" s="36" t="s">
        <v>107</v>
      </c>
      <c r="B55" s="33" t="s">
        <v>108</v>
      </c>
      <c r="C55" s="33" t="s">
        <v>109</v>
      </c>
      <c r="D55" s="33" t="s">
        <v>110</v>
      </c>
      <c r="E55" s="33" t="s">
        <v>111</v>
      </c>
      <c r="F55" s="33" t="s">
        <v>112</v>
      </c>
      <c r="G55" s="36">
        <v>10</v>
      </c>
      <c r="H55" s="37">
        <v>43678</v>
      </c>
      <c r="I55" s="37">
        <v>43829</v>
      </c>
      <c r="J55" s="38">
        <v>22</v>
      </c>
      <c r="K55" s="36">
        <v>10</v>
      </c>
      <c r="L55" s="33" t="s">
        <v>292</v>
      </c>
      <c r="M55" s="55" t="s">
        <v>263</v>
      </c>
      <c r="N55" s="8" t="s">
        <v>241</v>
      </c>
    </row>
    <row r="56" spans="1:14" ht="150" x14ac:dyDescent="0.3">
      <c r="A56" s="36" t="s">
        <v>107</v>
      </c>
      <c r="B56" s="33" t="s">
        <v>108</v>
      </c>
      <c r="C56" s="33" t="s">
        <v>109</v>
      </c>
      <c r="D56" s="33" t="s">
        <v>110</v>
      </c>
      <c r="E56" s="33" t="s">
        <v>113</v>
      </c>
      <c r="F56" s="33" t="s">
        <v>293</v>
      </c>
      <c r="G56" s="36">
        <v>5</v>
      </c>
      <c r="H56" s="37">
        <v>43570</v>
      </c>
      <c r="I56" s="37">
        <v>43829</v>
      </c>
      <c r="J56" s="38">
        <v>37</v>
      </c>
      <c r="K56" s="36">
        <v>5</v>
      </c>
      <c r="L56" s="33" t="s">
        <v>294</v>
      </c>
      <c r="M56" s="54" t="s">
        <v>264</v>
      </c>
      <c r="N56" s="8" t="s">
        <v>241</v>
      </c>
    </row>
    <row r="57" spans="1:14" ht="150" x14ac:dyDescent="0.3">
      <c r="A57" s="36" t="s">
        <v>107</v>
      </c>
      <c r="B57" s="33" t="s">
        <v>108</v>
      </c>
      <c r="C57" s="33" t="s">
        <v>109</v>
      </c>
      <c r="D57" s="33" t="s">
        <v>110</v>
      </c>
      <c r="E57" s="33" t="s">
        <v>114</v>
      </c>
      <c r="F57" s="33" t="s">
        <v>115</v>
      </c>
      <c r="G57" s="36">
        <v>5</v>
      </c>
      <c r="H57" s="37">
        <v>43570</v>
      </c>
      <c r="I57" s="37">
        <v>43829</v>
      </c>
      <c r="J57" s="38">
        <v>37</v>
      </c>
      <c r="K57" s="36">
        <v>5</v>
      </c>
      <c r="L57" s="33" t="s">
        <v>323</v>
      </c>
      <c r="M57" s="49" t="s">
        <v>309</v>
      </c>
      <c r="N57" s="8" t="s">
        <v>241</v>
      </c>
    </row>
    <row r="58" spans="1:14" ht="150" x14ac:dyDescent="0.3">
      <c r="A58" s="36" t="s">
        <v>107</v>
      </c>
      <c r="B58" s="33" t="s">
        <v>108</v>
      </c>
      <c r="C58" s="33" t="s">
        <v>109</v>
      </c>
      <c r="D58" s="33" t="s">
        <v>110</v>
      </c>
      <c r="E58" s="33" t="s">
        <v>116</v>
      </c>
      <c r="F58" s="33" t="s">
        <v>115</v>
      </c>
      <c r="G58" s="36">
        <v>5</v>
      </c>
      <c r="H58" s="37">
        <v>43570</v>
      </c>
      <c r="I58" s="37">
        <v>43829</v>
      </c>
      <c r="J58" s="38">
        <v>37</v>
      </c>
      <c r="K58" s="36">
        <v>5</v>
      </c>
      <c r="L58" s="33" t="s">
        <v>324</v>
      </c>
      <c r="M58" s="49" t="s">
        <v>310</v>
      </c>
      <c r="N58" s="8" t="s">
        <v>241</v>
      </c>
    </row>
    <row r="59" spans="1:14" ht="150" x14ac:dyDescent="0.3">
      <c r="A59" s="36" t="s">
        <v>107</v>
      </c>
      <c r="B59" s="33" t="s">
        <v>108</v>
      </c>
      <c r="C59" s="33" t="s">
        <v>109</v>
      </c>
      <c r="D59" s="33" t="s">
        <v>110</v>
      </c>
      <c r="E59" s="33" t="s">
        <v>117</v>
      </c>
      <c r="F59" s="33" t="s">
        <v>118</v>
      </c>
      <c r="G59" s="36">
        <v>3</v>
      </c>
      <c r="H59" s="37">
        <v>43570</v>
      </c>
      <c r="I59" s="37">
        <v>43829</v>
      </c>
      <c r="J59" s="38">
        <v>37</v>
      </c>
      <c r="K59" s="36">
        <v>3</v>
      </c>
      <c r="L59" s="33" t="s">
        <v>320</v>
      </c>
      <c r="M59" s="49" t="s">
        <v>311</v>
      </c>
      <c r="N59" s="8" t="s">
        <v>241</v>
      </c>
    </row>
    <row r="60" spans="1:14" ht="150" x14ac:dyDescent="0.3">
      <c r="A60" s="36" t="s">
        <v>107</v>
      </c>
      <c r="B60" s="33" t="s">
        <v>108</v>
      </c>
      <c r="C60" s="33" t="s">
        <v>109</v>
      </c>
      <c r="D60" s="33" t="s">
        <v>110</v>
      </c>
      <c r="E60" s="33" t="s">
        <v>119</v>
      </c>
      <c r="F60" s="33" t="s">
        <v>120</v>
      </c>
      <c r="G60" s="36">
        <v>3</v>
      </c>
      <c r="H60" s="37">
        <v>43570</v>
      </c>
      <c r="I60" s="37">
        <v>43829</v>
      </c>
      <c r="J60" s="38">
        <v>37</v>
      </c>
      <c r="K60" s="36">
        <v>3</v>
      </c>
      <c r="L60" s="33" t="s">
        <v>316</v>
      </c>
      <c r="M60" s="52" t="s">
        <v>265</v>
      </c>
      <c r="N60" s="8" t="s">
        <v>241</v>
      </c>
    </row>
    <row r="61" spans="1:14" ht="180" x14ac:dyDescent="0.3">
      <c r="A61" s="36" t="s">
        <v>121</v>
      </c>
      <c r="B61" s="33" t="s">
        <v>122</v>
      </c>
      <c r="C61" s="33" t="s">
        <v>123</v>
      </c>
      <c r="D61" s="33" t="s">
        <v>124</v>
      </c>
      <c r="E61" s="33" t="s">
        <v>125</v>
      </c>
      <c r="F61" s="33" t="s">
        <v>125</v>
      </c>
      <c r="G61" s="36">
        <v>1</v>
      </c>
      <c r="H61" s="37">
        <v>43647</v>
      </c>
      <c r="I61" s="37">
        <v>43830</v>
      </c>
      <c r="J61" s="38">
        <v>26</v>
      </c>
      <c r="K61" s="36">
        <v>1</v>
      </c>
      <c r="L61" s="33" t="s">
        <v>295</v>
      </c>
      <c r="M61" s="51" t="s">
        <v>258</v>
      </c>
      <c r="N61" s="8" t="s">
        <v>245</v>
      </c>
    </row>
    <row r="62" spans="1:14" ht="150" x14ac:dyDescent="0.3">
      <c r="A62" s="41" t="s">
        <v>126</v>
      </c>
      <c r="B62" s="42" t="s">
        <v>127</v>
      </c>
      <c r="C62" s="42" t="s">
        <v>128</v>
      </c>
      <c r="D62" s="42" t="s">
        <v>129</v>
      </c>
      <c r="E62" s="42" t="s">
        <v>130</v>
      </c>
      <c r="F62" s="42" t="s">
        <v>131</v>
      </c>
      <c r="G62" s="41">
        <v>2</v>
      </c>
      <c r="H62" s="43">
        <v>43678</v>
      </c>
      <c r="I62" s="43">
        <v>44043</v>
      </c>
      <c r="J62" s="44">
        <v>52</v>
      </c>
      <c r="K62" s="41">
        <v>0</v>
      </c>
      <c r="L62" s="42" t="s">
        <v>17</v>
      </c>
      <c r="M62" s="41"/>
      <c r="N62" s="45" t="s">
        <v>246</v>
      </c>
    </row>
    <row r="63" spans="1:14" ht="270" x14ac:dyDescent="0.3">
      <c r="A63" s="41" t="s">
        <v>132</v>
      </c>
      <c r="B63" s="42" t="s">
        <v>133</v>
      </c>
      <c r="C63" s="42" t="s">
        <v>134</v>
      </c>
      <c r="D63" s="42" t="s">
        <v>135</v>
      </c>
      <c r="E63" s="42" t="s">
        <v>136</v>
      </c>
      <c r="F63" s="42" t="s">
        <v>137</v>
      </c>
      <c r="G63" s="41">
        <v>4</v>
      </c>
      <c r="H63" s="43">
        <v>43678</v>
      </c>
      <c r="I63" s="43">
        <v>44043</v>
      </c>
      <c r="J63" s="44">
        <v>52</v>
      </c>
      <c r="K63" s="41">
        <v>0</v>
      </c>
      <c r="L63" s="42" t="s">
        <v>17</v>
      </c>
      <c r="M63" s="41"/>
      <c r="N63" s="45" t="s">
        <v>247</v>
      </c>
    </row>
    <row r="64" spans="1:14" ht="225" x14ac:dyDescent="0.3">
      <c r="A64" s="41" t="s">
        <v>132</v>
      </c>
      <c r="B64" s="42" t="s">
        <v>133</v>
      </c>
      <c r="C64" s="42" t="s">
        <v>134</v>
      </c>
      <c r="D64" s="42" t="s">
        <v>138</v>
      </c>
      <c r="E64" s="42" t="s">
        <v>139</v>
      </c>
      <c r="F64" s="42" t="s">
        <v>140</v>
      </c>
      <c r="G64" s="41">
        <v>4</v>
      </c>
      <c r="H64" s="43">
        <v>43739</v>
      </c>
      <c r="I64" s="43">
        <v>44104</v>
      </c>
      <c r="J64" s="44">
        <v>52</v>
      </c>
      <c r="K64" s="41">
        <v>0</v>
      </c>
      <c r="L64" s="42" t="s">
        <v>17</v>
      </c>
      <c r="M64" s="41"/>
      <c r="N64" s="45" t="s">
        <v>248</v>
      </c>
    </row>
    <row r="65" spans="1:65" ht="150" x14ac:dyDescent="0.3">
      <c r="A65" s="41" t="s">
        <v>141</v>
      </c>
      <c r="B65" s="42" t="s">
        <v>142</v>
      </c>
      <c r="C65" s="42" t="s">
        <v>143</v>
      </c>
      <c r="D65" s="42" t="s">
        <v>144</v>
      </c>
      <c r="E65" s="42" t="s">
        <v>145</v>
      </c>
      <c r="F65" s="42" t="s">
        <v>146</v>
      </c>
      <c r="G65" s="41">
        <v>1</v>
      </c>
      <c r="H65" s="43">
        <v>43647</v>
      </c>
      <c r="I65" s="43">
        <v>44012</v>
      </c>
      <c r="J65" s="44">
        <v>52</v>
      </c>
      <c r="K65" s="41">
        <v>0</v>
      </c>
      <c r="L65" s="42" t="s">
        <v>17</v>
      </c>
      <c r="M65" s="41"/>
      <c r="N65" s="45" t="s">
        <v>249</v>
      </c>
    </row>
    <row r="66" spans="1:65" ht="165" x14ac:dyDescent="0.3">
      <c r="A66" s="36" t="s">
        <v>147</v>
      </c>
      <c r="B66" s="33" t="s">
        <v>148</v>
      </c>
      <c r="C66" s="33" t="s">
        <v>149</v>
      </c>
      <c r="D66" s="33" t="s">
        <v>22</v>
      </c>
      <c r="E66" s="33" t="s">
        <v>23</v>
      </c>
      <c r="F66" s="33" t="s">
        <v>150</v>
      </c>
      <c r="G66" s="36">
        <v>1</v>
      </c>
      <c r="H66" s="37">
        <v>43647</v>
      </c>
      <c r="I66" s="37">
        <v>43830</v>
      </c>
      <c r="J66" s="38">
        <v>26</v>
      </c>
      <c r="K66" s="36">
        <v>1</v>
      </c>
      <c r="L66" s="33" t="s">
        <v>318</v>
      </c>
      <c r="M66" s="52" t="s">
        <v>321</v>
      </c>
      <c r="N66" s="8" t="s">
        <v>236</v>
      </c>
    </row>
    <row r="67" spans="1:65" s="2" customFormat="1" ht="150" x14ac:dyDescent="0.3">
      <c r="A67" s="36" t="s">
        <v>151</v>
      </c>
      <c r="B67" s="33" t="s">
        <v>152</v>
      </c>
      <c r="C67" s="33" t="s">
        <v>153</v>
      </c>
      <c r="D67" s="33" t="s">
        <v>154</v>
      </c>
      <c r="E67" s="33" t="s">
        <v>155</v>
      </c>
      <c r="F67" s="33" t="s">
        <v>156</v>
      </c>
      <c r="G67" s="36">
        <v>1</v>
      </c>
      <c r="H67" s="37">
        <v>43678</v>
      </c>
      <c r="I67" s="37">
        <v>43708</v>
      </c>
      <c r="J67" s="38">
        <v>4</v>
      </c>
      <c r="K67" s="36">
        <v>1</v>
      </c>
      <c r="L67" s="33" t="s">
        <v>302</v>
      </c>
      <c r="M67" s="54" t="s">
        <v>156</v>
      </c>
      <c r="N67" s="8" t="s">
        <v>240</v>
      </c>
      <c r="O67" s="4"/>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2" customFormat="1" ht="150" x14ac:dyDescent="0.3">
      <c r="A68" s="36" t="s">
        <v>151</v>
      </c>
      <c r="B68" s="33" t="s">
        <v>152</v>
      </c>
      <c r="C68" s="33" t="s">
        <v>153</v>
      </c>
      <c r="D68" s="33" t="s">
        <v>154</v>
      </c>
      <c r="E68" s="33" t="s">
        <v>157</v>
      </c>
      <c r="F68" s="33" t="s">
        <v>158</v>
      </c>
      <c r="G68" s="36">
        <v>1</v>
      </c>
      <c r="H68" s="37">
        <v>43709</v>
      </c>
      <c r="I68" s="37">
        <v>43738</v>
      </c>
      <c r="J68" s="38">
        <v>4</v>
      </c>
      <c r="K68" s="36">
        <v>1</v>
      </c>
      <c r="L68" s="33" t="s">
        <v>300</v>
      </c>
      <c r="M68" s="55" t="s">
        <v>158</v>
      </c>
      <c r="N68" s="8" t="s">
        <v>240</v>
      </c>
      <c r="O68" s="4"/>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ht="150" x14ac:dyDescent="0.3">
      <c r="A69" s="36" t="s">
        <v>151</v>
      </c>
      <c r="B69" s="33" t="s">
        <v>152</v>
      </c>
      <c r="C69" s="33" t="s">
        <v>153</v>
      </c>
      <c r="D69" s="33" t="s">
        <v>154</v>
      </c>
      <c r="E69" s="33" t="s">
        <v>159</v>
      </c>
      <c r="F69" s="33" t="s">
        <v>158</v>
      </c>
      <c r="G69" s="36">
        <v>1</v>
      </c>
      <c r="H69" s="37">
        <v>43739</v>
      </c>
      <c r="I69" s="37">
        <v>43769</v>
      </c>
      <c r="J69" s="38">
        <v>4</v>
      </c>
      <c r="K69" s="36">
        <v>1</v>
      </c>
      <c r="L69" s="33" t="s">
        <v>298</v>
      </c>
      <c r="M69" s="54" t="s">
        <v>140</v>
      </c>
      <c r="N69" s="8" t="s">
        <v>240</v>
      </c>
    </row>
    <row r="70" spans="1:65" ht="150" x14ac:dyDescent="0.3">
      <c r="A70" s="36" t="s">
        <v>151</v>
      </c>
      <c r="B70" s="33" t="s">
        <v>152</v>
      </c>
      <c r="C70" s="33" t="s">
        <v>153</v>
      </c>
      <c r="D70" s="33" t="s">
        <v>154</v>
      </c>
      <c r="E70" s="33" t="s">
        <v>160</v>
      </c>
      <c r="F70" s="33" t="s">
        <v>158</v>
      </c>
      <c r="G70" s="36">
        <v>1</v>
      </c>
      <c r="H70" s="37">
        <v>43739</v>
      </c>
      <c r="I70" s="37">
        <v>43769</v>
      </c>
      <c r="J70" s="38">
        <v>4</v>
      </c>
      <c r="K70" s="36">
        <v>1</v>
      </c>
      <c r="L70" s="33" t="s">
        <v>298</v>
      </c>
      <c r="M70" s="55" t="s">
        <v>140</v>
      </c>
      <c r="N70" s="6" t="s">
        <v>240</v>
      </c>
    </row>
    <row r="71" spans="1:65" ht="150" x14ac:dyDescent="0.3">
      <c r="A71" s="36" t="s">
        <v>151</v>
      </c>
      <c r="B71" s="33" t="s">
        <v>152</v>
      </c>
      <c r="C71" s="33" t="s">
        <v>153</v>
      </c>
      <c r="D71" s="33" t="s">
        <v>154</v>
      </c>
      <c r="E71" s="33" t="s">
        <v>161</v>
      </c>
      <c r="F71" s="33" t="s">
        <v>158</v>
      </c>
      <c r="G71" s="36">
        <v>1</v>
      </c>
      <c r="H71" s="37">
        <v>43770</v>
      </c>
      <c r="I71" s="37">
        <v>43829</v>
      </c>
      <c r="J71" s="38">
        <v>8</v>
      </c>
      <c r="K71" s="36">
        <v>1</v>
      </c>
      <c r="L71" s="33" t="s">
        <v>298</v>
      </c>
      <c r="M71" s="54" t="s">
        <v>140</v>
      </c>
      <c r="N71" s="7" t="s">
        <v>240</v>
      </c>
    </row>
    <row r="72" spans="1:65" ht="150" x14ac:dyDescent="0.3">
      <c r="A72" s="41" t="s">
        <v>151</v>
      </c>
      <c r="B72" s="42" t="s">
        <v>152</v>
      </c>
      <c r="C72" s="42" t="s">
        <v>153</v>
      </c>
      <c r="D72" s="42" t="s">
        <v>154</v>
      </c>
      <c r="E72" s="42" t="s">
        <v>162</v>
      </c>
      <c r="F72" s="42" t="s">
        <v>163</v>
      </c>
      <c r="G72" s="41">
        <v>1</v>
      </c>
      <c r="H72" s="43">
        <v>43832</v>
      </c>
      <c r="I72" s="43">
        <v>43889</v>
      </c>
      <c r="J72" s="44">
        <v>8</v>
      </c>
      <c r="K72" s="41">
        <v>0</v>
      </c>
      <c r="L72" s="42" t="s">
        <v>17</v>
      </c>
      <c r="M72" s="41"/>
      <c r="N72" s="45" t="s">
        <v>240</v>
      </c>
    </row>
    <row r="73" spans="1:65" ht="150" x14ac:dyDescent="0.3">
      <c r="A73" s="41" t="s">
        <v>151</v>
      </c>
      <c r="B73" s="42" t="s">
        <v>152</v>
      </c>
      <c r="C73" s="42" t="s">
        <v>153</v>
      </c>
      <c r="D73" s="42" t="s">
        <v>154</v>
      </c>
      <c r="E73" s="42" t="s">
        <v>164</v>
      </c>
      <c r="F73" s="42" t="s">
        <v>158</v>
      </c>
      <c r="G73" s="41">
        <v>1</v>
      </c>
      <c r="H73" s="43">
        <v>43845</v>
      </c>
      <c r="I73" s="43">
        <v>43921</v>
      </c>
      <c r="J73" s="44">
        <v>11</v>
      </c>
      <c r="K73" s="41">
        <v>0</v>
      </c>
      <c r="L73" s="42" t="s">
        <v>17</v>
      </c>
      <c r="M73" s="41"/>
      <c r="N73" s="45" t="s">
        <v>240</v>
      </c>
    </row>
    <row r="74" spans="1:65" ht="150" x14ac:dyDescent="0.3">
      <c r="A74" s="41" t="s">
        <v>151</v>
      </c>
      <c r="B74" s="42" t="s">
        <v>152</v>
      </c>
      <c r="C74" s="42" t="s">
        <v>153</v>
      </c>
      <c r="D74" s="42" t="s">
        <v>154</v>
      </c>
      <c r="E74" s="42" t="s">
        <v>165</v>
      </c>
      <c r="F74" s="42" t="s">
        <v>158</v>
      </c>
      <c r="G74" s="41">
        <v>1</v>
      </c>
      <c r="H74" s="43">
        <v>43845</v>
      </c>
      <c r="I74" s="43">
        <v>43921</v>
      </c>
      <c r="J74" s="44">
        <v>11</v>
      </c>
      <c r="K74" s="41">
        <v>0</v>
      </c>
      <c r="L74" s="42" t="s">
        <v>17</v>
      </c>
      <c r="M74" s="41"/>
      <c r="N74" s="47" t="s">
        <v>240</v>
      </c>
    </row>
    <row r="75" spans="1:65" ht="150" x14ac:dyDescent="0.3">
      <c r="A75" s="41" t="s">
        <v>151</v>
      </c>
      <c r="B75" s="42" t="s">
        <v>152</v>
      </c>
      <c r="C75" s="42" t="s">
        <v>153</v>
      </c>
      <c r="D75" s="42" t="s">
        <v>154</v>
      </c>
      <c r="E75" s="42" t="s">
        <v>166</v>
      </c>
      <c r="F75" s="42" t="s">
        <v>158</v>
      </c>
      <c r="G75" s="41">
        <v>1</v>
      </c>
      <c r="H75" s="43">
        <v>43922</v>
      </c>
      <c r="I75" s="43">
        <v>43951</v>
      </c>
      <c r="J75" s="44">
        <v>4</v>
      </c>
      <c r="K75" s="41">
        <v>0</v>
      </c>
      <c r="L75" s="42" t="s">
        <v>17</v>
      </c>
      <c r="M75" s="41"/>
      <c r="N75" s="47" t="s">
        <v>240</v>
      </c>
    </row>
    <row r="76" spans="1:65" ht="150" x14ac:dyDescent="0.3">
      <c r="A76" s="41" t="s">
        <v>151</v>
      </c>
      <c r="B76" s="42" t="s">
        <v>152</v>
      </c>
      <c r="C76" s="42" t="s">
        <v>153</v>
      </c>
      <c r="D76" s="42" t="s">
        <v>154</v>
      </c>
      <c r="E76" s="42" t="s">
        <v>167</v>
      </c>
      <c r="F76" s="42" t="s">
        <v>158</v>
      </c>
      <c r="G76" s="41">
        <v>1</v>
      </c>
      <c r="H76" s="43">
        <v>43922</v>
      </c>
      <c r="I76" s="43">
        <v>43951</v>
      </c>
      <c r="J76" s="44">
        <v>4</v>
      </c>
      <c r="K76" s="41">
        <v>0</v>
      </c>
      <c r="L76" s="42" t="s">
        <v>17</v>
      </c>
      <c r="M76" s="41"/>
      <c r="N76" s="45" t="s">
        <v>240</v>
      </c>
    </row>
    <row r="77" spans="1:65" ht="150" x14ac:dyDescent="0.3">
      <c r="A77" s="41" t="s">
        <v>151</v>
      </c>
      <c r="B77" s="42" t="s">
        <v>152</v>
      </c>
      <c r="C77" s="42" t="s">
        <v>153</v>
      </c>
      <c r="D77" s="42" t="s">
        <v>154</v>
      </c>
      <c r="E77" s="42" t="s">
        <v>161</v>
      </c>
      <c r="F77" s="42" t="s">
        <v>158</v>
      </c>
      <c r="G77" s="41">
        <v>1</v>
      </c>
      <c r="H77" s="43">
        <v>43952</v>
      </c>
      <c r="I77" s="43">
        <v>43982</v>
      </c>
      <c r="J77" s="44">
        <v>4</v>
      </c>
      <c r="K77" s="41">
        <v>0</v>
      </c>
      <c r="L77" s="42" t="s">
        <v>17</v>
      </c>
      <c r="M77" s="41"/>
      <c r="N77" s="46" t="s">
        <v>240</v>
      </c>
    </row>
    <row r="78" spans="1:65" ht="150" x14ac:dyDescent="0.3">
      <c r="A78" s="41" t="s">
        <v>151</v>
      </c>
      <c r="B78" s="42" t="s">
        <v>152</v>
      </c>
      <c r="C78" s="42" t="s">
        <v>153</v>
      </c>
      <c r="D78" s="42" t="s">
        <v>154</v>
      </c>
      <c r="E78" s="42" t="s">
        <v>162</v>
      </c>
      <c r="F78" s="42" t="s">
        <v>163</v>
      </c>
      <c r="G78" s="41">
        <v>1</v>
      </c>
      <c r="H78" s="43">
        <v>43983</v>
      </c>
      <c r="I78" s="43">
        <v>44012</v>
      </c>
      <c r="J78" s="44">
        <v>4</v>
      </c>
      <c r="K78" s="41">
        <v>0</v>
      </c>
      <c r="L78" s="42" t="s">
        <v>17</v>
      </c>
      <c r="M78" s="41"/>
      <c r="N78" s="46" t="s">
        <v>240</v>
      </c>
    </row>
    <row r="79" spans="1:65" ht="150" x14ac:dyDescent="0.3">
      <c r="A79" s="41" t="s">
        <v>151</v>
      </c>
      <c r="B79" s="42" t="s">
        <v>152</v>
      </c>
      <c r="C79" s="42" t="s">
        <v>153</v>
      </c>
      <c r="D79" s="42" t="s">
        <v>154</v>
      </c>
      <c r="E79" s="42" t="s">
        <v>168</v>
      </c>
      <c r="F79" s="42" t="s">
        <v>158</v>
      </c>
      <c r="G79" s="41">
        <v>1</v>
      </c>
      <c r="H79" s="43">
        <v>43951</v>
      </c>
      <c r="I79" s="43">
        <v>44012</v>
      </c>
      <c r="J79" s="44">
        <v>9</v>
      </c>
      <c r="K79" s="41">
        <v>0</v>
      </c>
      <c r="L79" s="42" t="s">
        <v>17</v>
      </c>
      <c r="M79" s="41"/>
      <c r="N79" s="46" t="s">
        <v>240</v>
      </c>
    </row>
    <row r="80" spans="1:65" ht="150" x14ac:dyDescent="0.3">
      <c r="A80" s="41" t="s">
        <v>169</v>
      </c>
      <c r="B80" s="42" t="s">
        <v>170</v>
      </c>
      <c r="C80" s="42" t="s">
        <v>171</v>
      </c>
      <c r="D80" s="42" t="s">
        <v>172</v>
      </c>
      <c r="E80" s="42" t="s">
        <v>173</v>
      </c>
      <c r="F80" s="42" t="s">
        <v>140</v>
      </c>
      <c r="G80" s="41">
        <v>1</v>
      </c>
      <c r="H80" s="43">
        <v>43800</v>
      </c>
      <c r="I80" s="43">
        <v>44012</v>
      </c>
      <c r="J80" s="44">
        <v>30</v>
      </c>
      <c r="K80" s="41">
        <v>0</v>
      </c>
      <c r="L80" s="42" t="s">
        <v>17</v>
      </c>
      <c r="M80" s="41"/>
      <c r="N80" s="46" t="s">
        <v>240</v>
      </c>
    </row>
    <row r="81" spans="1:65" s="2" customFormat="1" ht="150" x14ac:dyDescent="0.3">
      <c r="A81" s="36" t="s">
        <v>174</v>
      </c>
      <c r="B81" s="33" t="s">
        <v>175</v>
      </c>
      <c r="C81" s="33" t="s">
        <v>176</v>
      </c>
      <c r="D81" s="33" t="s">
        <v>177</v>
      </c>
      <c r="E81" s="33" t="s">
        <v>301</v>
      </c>
      <c r="F81" s="33" t="s">
        <v>158</v>
      </c>
      <c r="G81" s="36">
        <v>1</v>
      </c>
      <c r="H81" s="37">
        <v>43655</v>
      </c>
      <c r="I81" s="37">
        <v>43708</v>
      </c>
      <c r="J81" s="38">
        <v>8</v>
      </c>
      <c r="K81" s="36">
        <v>1</v>
      </c>
      <c r="L81" s="33" t="s">
        <v>299</v>
      </c>
      <c r="M81" s="55" t="s">
        <v>158</v>
      </c>
      <c r="N81" s="7" t="s">
        <v>250</v>
      </c>
      <c r="O81" s="4"/>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ht="150" x14ac:dyDescent="0.3">
      <c r="A82" s="41" t="s">
        <v>174</v>
      </c>
      <c r="B82" s="42" t="s">
        <v>175</v>
      </c>
      <c r="C82" s="42" t="s">
        <v>176</v>
      </c>
      <c r="D82" s="42" t="s">
        <v>178</v>
      </c>
      <c r="E82" s="42" t="s">
        <v>179</v>
      </c>
      <c r="F82" s="42" t="s">
        <v>140</v>
      </c>
      <c r="G82" s="41">
        <v>4</v>
      </c>
      <c r="H82" s="43">
        <v>43739</v>
      </c>
      <c r="I82" s="43">
        <v>44104</v>
      </c>
      <c r="J82" s="44">
        <v>52</v>
      </c>
      <c r="K82" s="41">
        <v>0</v>
      </c>
      <c r="L82" s="42" t="s">
        <v>17</v>
      </c>
      <c r="M82" s="41"/>
      <c r="N82" s="46" t="s">
        <v>250</v>
      </c>
    </row>
    <row r="83" spans="1:65" ht="180" x14ac:dyDescent="0.3">
      <c r="A83" s="36" t="s">
        <v>174</v>
      </c>
      <c r="B83" s="33" t="s">
        <v>175</v>
      </c>
      <c r="C83" s="33" t="s">
        <v>176</v>
      </c>
      <c r="D83" s="33" t="s">
        <v>180</v>
      </c>
      <c r="E83" s="33" t="s">
        <v>181</v>
      </c>
      <c r="F83" s="33" t="s">
        <v>182</v>
      </c>
      <c r="G83" s="36">
        <v>1</v>
      </c>
      <c r="H83" s="37">
        <v>43656</v>
      </c>
      <c r="I83" s="37">
        <v>43799</v>
      </c>
      <c r="J83" s="38">
        <v>20</v>
      </c>
      <c r="K83" s="36">
        <v>1</v>
      </c>
      <c r="L83" s="33" t="s">
        <v>322</v>
      </c>
      <c r="M83" s="51" t="s">
        <v>315</v>
      </c>
      <c r="N83" s="7" t="s">
        <v>251</v>
      </c>
    </row>
    <row r="84" spans="1:65" s="2" customFormat="1" ht="150" x14ac:dyDescent="0.3">
      <c r="A84" s="36" t="s">
        <v>183</v>
      </c>
      <c r="B84" s="33" t="s">
        <v>184</v>
      </c>
      <c r="C84" s="33" t="s">
        <v>185</v>
      </c>
      <c r="D84" s="33" t="s">
        <v>154</v>
      </c>
      <c r="E84" s="33" t="s">
        <v>155</v>
      </c>
      <c r="F84" s="33" t="s">
        <v>156</v>
      </c>
      <c r="G84" s="36">
        <v>1</v>
      </c>
      <c r="H84" s="37">
        <v>43678</v>
      </c>
      <c r="I84" s="37">
        <v>43708</v>
      </c>
      <c r="J84" s="38">
        <v>4</v>
      </c>
      <c r="K84" s="36">
        <v>1</v>
      </c>
      <c r="L84" s="33" t="s">
        <v>302</v>
      </c>
      <c r="M84" s="54" t="s">
        <v>156</v>
      </c>
      <c r="N84" s="7" t="s">
        <v>240</v>
      </c>
      <c r="O84" s="4"/>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2" customFormat="1" ht="150" x14ac:dyDescent="0.3">
      <c r="A85" s="36" t="s">
        <v>183</v>
      </c>
      <c r="B85" s="33" t="s">
        <v>184</v>
      </c>
      <c r="C85" s="33" t="s">
        <v>185</v>
      </c>
      <c r="D85" s="33" t="s">
        <v>154</v>
      </c>
      <c r="E85" s="33" t="s">
        <v>157</v>
      </c>
      <c r="F85" s="33" t="s">
        <v>158</v>
      </c>
      <c r="G85" s="36">
        <v>1</v>
      </c>
      <c r="H85" s="37">
        <v>43709</v>
      </c>
      <c r="I85" s="37">
        <v>43738</v>
      </c>
      <c r="J85" s="38">
        <v>4</v>
      </c>
      <c r="K85" s="36">
        <v>1</v>
      </c>
      <c r="L85" s="33" t="s">
        <v>300</v>
      </c>
      <c r="M85" s="54" t="s">
        <v>158</v>
      </c>
      <c r="N85" s="7" t="s">
        <v>240</v>
      </c>
      <c r="O85" s="4"/>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ht="150" x14ac:dyDescent="0.3">
      <c r="A86" s="36" t="s">
        <v>183</v>
      </c>
      <c r="B86" s="33" t="s">
        <v>184</v>
      </c>
      <c r="C86" s="33" t="s">
        <v>185</v>
      </c>
      <c r="D86" s="33" t="s">
        <v>154</v>
      </c>
      <c r="E86" s="33" t="s">
        <v>159</v>
      </c>
      <c r="F86" s="33" t="s">
        <v>158</v>
      </c>
      <c r="G86" s="36">
        <v>1</v>
      </c>
      <c r="H86" s="37">
        <v>43739</v>
      </c>
      <c r="I86" s="37">
        <v>43769</v>
      </c>
      <c r="J86" s="38">
        <v>4</v>
      </c>
      <c r="K86" s="36">
        <v>1</v>
      </c>
      <c r="L86" s="33" t="s">
        <v>298</v>
      </c>
      <c r="M86" s="54" t="s">
        <v>140</v>
      </c>
      <c r="N86" s="7" t="s">
        <v>240</v>
      </c>
    </row>
    <row r="87" spans="1:65" ht="150" x14ac:dyDescent="0.3">
      <c r="A87" s="36" t="s">
        <v>183</v>
      </c>
      <c r="B87" s="33" t="s">
        <v>184</v>
      </c>
      <c r="C87" s="33" t="s">
        <v>185</v>
      </c>
      <c r="D87" s="33" t="s">
        <v>154</v>
      </c>
      <c r="E87" s="33" t="s">
        <v>160</v>
      </c>
      <c r="F87" s="33" t="s">
        <v>158</v>
      </c>
      <c r="G87" s="36">
        <v>1</v>
      </c>
      <c r="H87" s="37">
        <v>43739</v>
      </c>
      <c r="I87" s="37">
        <v>43769</v>
      </c>
      <c r="J87" s="38">
        <v>4</v>
      </c>
      <c r="K87" s="36">
        <v>1</v>
      </c>
      <c r="L87" s="33" t="s">
        <v>298</v>
      </c>
      <c r="M87" s="55" t="s">
        <v>140</v>
      </c>
      <c r="N87" s="8" t="s">
        <v>240</v>
      </c>
    </row>
    <row r="88" spans="1:65" ht="150" x14ac:dyDescent="0.3">
      <c r="A88" s="36" t="s">
        <v>183</v>
      </c>
      <c r="B88" s="33" t="s">
        <v>184</v>
      </c>
      <c r="C88" s="33" t="s">
        <v>185</v>
      </c>
      <c r="D88" s="33" t="s">
        <v>154</v>
      </c>
      <c r="E88" s="33" t="s">
        <v>161</v>
      </c>
      <c r="F88" s="33" t="s">
        <v>158</v>
      </c>
      <c r="G88" s="36">
        <v>1</v>
      </c>
      <c r="H88" s="37">
        <v>43770</v>
      </c>
      <c r="I88" s="37">
        <v>43829</v>
      </c>
      <c r="J88" s="38">
        <v>8</v>
      </c>
      <c r="K88" s="36">
        <v>1</v>
      </c>
      <c r="L88" s="33" t="s">
        <v>298</v>
      </c>
      <c r="M88" s="54" t="s">
        <v>140</v>
      </c>
      <c r="N88" s="8" t="s">
        <v>240</v>
      </c>
    </row>
    <row r="89" spans="1:65" ht="150" x14ac:dyDescent="0.3">
      <c r="A89" s="41" t="s">
        <v>183</v>
      </c>
      <c r="B89" s="42" t="s">
        <v>184</v>
      </c>
      <c r="C89" s="42" t="s">
        <v>185</v>
      </c>
      <c r="D89" s="42" t="s">
        <v>154</v>
      </c>
      <c r="E89" s="42" t="s">
        <v>162</v>
      </c>
      <c r="F89" s="42" t="s">
        <v>186</v>
      </c>
      <c r="G89" s="41">
        <v>1</v>
      </c>
      <c r="H89" s="43">
        <v>43832</v>
      </c>
      <c r="I89" s="43">
        <v>43889</v>
      </c>
      <c r="J89" s="44">
        <v>8</v>
      </c>
      <c r="K89" s="41">
        <v>0</v>
      </c>
      <c r="L89" s="42" t="s">
        <v>17</v>
      </c>
      <c r="M89" s="41"/>
      <c r="N89" s="46" t="s">
        <v>240</v>
      </c>
    </row>
    <row r="90" spans="1:65" ht="150" x14ac:dyDescent="0.3">
      <c r="A90" s="41" t="s">
        <v>183</v>
      </c>
      <c r="B90" s="42" t="s">
        <v>184</v>
      </c>
      <c r="C90" s="42" t="s">
        <v>185</v>
      </c>
      <c r="D90" s="42" t="s">
        <v>154</v>
      </c>
      <c r="E90" s="42" t="s">
        <v>164</v>
      </c>
      <c r="F90" s="42" t="s">
        <v>158</v>
      </c>
      <c r="G90" s="41">
        <v>1</v>
      </c>
      <c r="H90" s="43">
        <v>43845</v>
      </c>
      <c r="I90" s="43">
        <v>43921</v>
      </c>
      <c r="J90" s="44">
        <v>11</v>
      </c>
      <c r="K90" s="41">
        <v>0</v>
      </c>
      <c r="L90" s="42" t="s">
        <v>17</v>
      </c>
      <c r="M90" s="41"/>
      <c r="N90" s="46" t="s">
        <v>240</v>
      </c>
    </row>
    <row r="91" spans="1:65" ht="150" x14ac:dyDescent="0.3">
      <c r="A91" s="41" t="s">
        <v>183</v>
      </c>
      <c r="B91" s="42" t="s">
        <v>184</v>
      </c>
      <c r="C91" s="42" t="s">
        <v>185</v>
      </c>
      <c r="D91" s="42" t="s">
        <v>154</v>
      </c>
      <c r="E91" s="42" t="s">
        <v>165</v>
      </c>
      <c r="F91" s="42" t="s">
        <v>158</v>
      </c>
      <c r="G91" s="41">
        <v>1</v>
      </c>
      <c r="H91" s="43">
        <v>43845</v>
      </c>
      <c r="I91" s="43">
        <v>43921</v>
      </c>
      <c r="J91" s="44">
        <v>11</v>
      </c>
      <c r="K91" s="41">
        <v>0</v>
      </c>
      <c r="L91" s="42" t="s">
        <v>17</v>
      </c>
      <c r="M91" s="41"/>
      <c r="N91" s="45" t="s">
        <v>240</v>
      </c>
    </row>
    <row r="92" spans="1:65" ht="150" x14ac:dyDescent="0.3">
      <c r="A92" s="41" t="s">
        <v>183</v>
      </c>
      <c r="B92" s="42" t="s">
        <v>184</v>
      </c>
      <c r="C92" s="42" t="s">
        <v>185</v>
      </c>
      <c r="D92" s="42" t="s">
        <v>154</v>
      </c>
      <c r="E92" s="42" t="s">
        <v>166</v>
      </c>
      <c r="F92" s="42" t="s">
        <v>158</v>
      </c>
      <c r="G92" s="41">
        <v>1</v>
      </c>
      <c r="H92" s="43">
        <v>43922</v>
      </c>
      <c r="I92" s="43">
        <v>43951</v>
      </c>
      <c r="J92" s="44">
        <v>4</v>
      </c>
      <c r="K92" s="41">
        <v>0</v>
      </c>
      <c r="L92" s="42" t="s">
        <v>17</v>
      </c>
      <c r="M92" s="41"/>
      <c r="N92" s="45" t="s">
        <v>240</v>
      </c>
    </row>
    <row r="93" spans="1:65" ht="150" x14ac:dyDescent="0.3">
      <c r="A93" s="41" t="s">
        <v>183</v>
      </c>
      <c r="B93" s="42" t="s">
        <v>184</v>
      </c>
      <c r="C93" s="42" t="s">
        <v>185</v>
      </c>
      <c r="D93" s="42" t="s">
        <v>154</v>
      </c>
      <c r="E93" s="42" t="s">
        <v>167</v>
      </c>
      <c r="F93" s="42" t="s">
        <v>158</v>
      </c>
      <c r="G93" s="41">
        <v>1</v>
      </c>
      <c r="H93" s="43">
        <v>43922</v>
      </c>
      <c r="I93" s="43">
        <v>43951</v>
      </c>
      <c r="J93" s="44">
        <v>4</v>
      </c>
      <c r="K93" s="41">
        <v>0</v>
      </c>
      <c r="L93" s="42" t="s">
        <v>17</v>
      </c>
      <c r="M93" s="41"/>
      <c r="N93" s="45" t="s">
        <v>240</v>
      </c>
    </row>
    <row r="94" spans="1:65" ht="150" x14ac:dyDescent="0.3">
      <c r="A94" s="41" t="s">
        <v>183</v>
      </c>
      <c r="B94" s="42" t="s">
        <v>184</v>
      </c>
      <c r="C94" s="42" t="s">
        <v>185</v>
      </c>
      <c r="D94" s="42" t="s">
        <v>154</v>
      </c>
      <c r="E94" s="42" t="s">
        <v>161</v>
      </c>
      <c r="F94" s="42" t="s">
        <v>158</v>
      </c>
      <c r="G94" s="41">
        <v>1</v>
      </c>
      <c r="H94" s="43">
        <v>43952</v>
      </c>
      <c r="I94" s="43">
        <v>43982</v>
      </c>
      <c r="J94" s="44">
        <v>4</v>
      </c>
      <c r="K94" s="41">
        <v>0</v>
      </c>
      <c r="L94" s="42" t="s">
        <v>17</v>
      </c>
      <c r="M94" s="41"/>
      <c r="N94" s="45" t="s">
        <v>240</v>
      </c>
    </row>
    <row r="95" spans="1:65" ht="150" x14ac:dyDescent="0.3">
      <c r="A95" s="41" t="s">
        <v>183</v>
      </c>
      <c r="B95" s="42" t="s">
        <v>184</v>
      </c>
      <c r="C95" s="42" t="s">
        <v>185</v>
      </c>
      <c r="D95" s="42" t="s">
        <v>154</v>
      </c>
      <c r="E95" s="42" t="s">
        <v>162</v>
      </c>
      <c r="F95" s="42" t="s">
        <v>186</v>
      </c>
      <c r="G95" s="41">
        <v>1</v>
      </c>
      <c r="H95" s="43">
        <v>43983</v>
      </c>
      <c r="I95" s="43">
        <v>44012</v>
      </c>
      <c r="J95" s="44">
        <v>4</v>
      </c>
      <c r="K95" s="41">
        <v>0</v>
      </c>
      <c r="L95" s="42" t="s">
        <v>17</v>
      </c>
      <c r="M95" s="41"/>
      <c r="N95" s="46" t="s">
        <v>240</v>
      </c>
    </row>
    <row r="96" spans="1:65" ht="150" x14ac:dyDescent="0.3">
      <c r="A96" s="41" t="s">
        <v>183</v>
      </c>
      <c r="B96" s="42" t="s">
        <v>184</v>
      </c>
      <c r="C96" s="42" t="s">
        <v>185</v>
      </c>
      <c r="D96" s="42" t="s">
        <v>154</v>
      </c>
      <c r="E96" s="42" t="s">
        <v>168</v>
      </c>
      <c r="F96" s="42" t="s">
        <v>158</v>
      </c>
      <c r="G96" s="41">
        <v>1</v>
      </c>
      <c r="H96" s="43">
        <v>43951</v>
      </c>
      <c r="I96" s="43">
        <v>44012</v>
      </c>
      <c r="J96" s="44">
        <v>9</v>
      </c>
      <c r="K96" s="41">
        <v>0</v>
      </c>
      <c r="L96" s="42" t="s">
        <v>17</v>
      </c>
      <c r="M96" s="41"/>
      <c r="N96" s="46" t="s">
        <v>240</v>
      </c>
    </row>
    <row r="97" spans="1:65" s="2" customFormat="1" ht="150" x14ac:dyDescent="0.3">
      <c r="A97" s="36" t="s">
        <v>187</v>
      </c>
      <c r="B97" s="33" t="s">
        <v>188</v>
      </c>
      <c r="C97" s="33" t="s">
        <v>189</v>
      </c>
      <c r="D97" s="33" t="s">
        <v>154</v>
      </c>
      <c r="E97" s="33" t="s">
        <v>155</v>
      </c>
      <c r="F97" s="33" t="s">
        <v>156</v>
      </c>
      <c r="G97" s="36">
        <v>1</v>
      </c>
      <c r="H97" s="37">
        <v>43678</v>
      </c>
      <c r="I97" s="37">
        <v>43708</v>
      </c>
      <c r="J97" s="38">
        <v>4</v>
      </c>
      <c r="K97" s="36">
        <v>1</v>
      </c>
      <c r="L97" s="33" t="s">
        <v>302</v>
      </c>
      <c r="M97" s="54" t="s">
        <v>156</v>
      </c>
      <c r="N97" s="7" t="s">
        <v>240</v>
      </c>
      <c r="O97" s="4"/>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2" customFormat="1" ht="150" x14ac:dyDescent="0.3">
      <c r="A98" s="36" t="s">
        <v>187</v>
      </c>
      <c r="B98" s="33" t="s">
        <v>188</v>
      </c>
      <c r="C98" s="33" t="s">
        <v>189</v>
      </c>
      <c r="D98" s="33" t="s">
        <v>154</v>
      </c>
      <c r="E98" s="33" t="s">
        <v>157</v>
      </c>
      <c r="F98" s="33" t="s">
        <v>158</v>
      </c>
      <c r="G98" s="36">
        <v>1</v>
      </c>
      <c r="H98" s="37">
        <v>43709</v>
      </c>
      <c r="I98" s="37">
        <v>43738</v>
      </c>
      <c r="J98" s="38">
        <v>4</v>
      </c>
      <c r="K98" s="36">
        <v>1</v>
      </c>
      <c r="L98" s="33" t="s">
        <v>300</v>
      </c>
      <c r="M98" s="54" t="s">
        <v>158</v>
      </c>
      <c r="N98" s="7" t="s">
        <v>240</v>
      </c>
      <c r="O98" s="4"/>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ht="150" x14ac:dyDescent="0.3">
      <c r="A99" s="36" t="s">
        <v>187</v>
      </c>
      <c r="B99" s="33" t="s">
        <v>188</v>
      </c>
      <c r="C99" s="33" t="s">
        <v>189</v>
      </c>
      <c r="D99" s="33" t="s">
        <v>154</v>
      </c>
      <c r="E99" s="33" t="s">
        <v>159</v>
      </c>
      <c r="F99" s="33" t="s">
        <v>158</v>
      </c>
      <c r="G99" s="36">
        <v>1</v>
      </c>
      <c r="H99" s="37">
        <v>43739</v>
      </c>
      <c r="I99" s="37">
        <v>43769</v>
      </c>
      <c r="J99" s="38">
        <v>4</v>
      </c>
      <c r="K99" s="36">
        <v>1</v>
      </c>
      <c r="L99" s="33" t="s">
        <v>298</v>
      </c>
      <c r="M99" s="54" t="s">
        <v>140</v>
      </c>
      <c r="N99" s="7" t="s">
        <v>240</v>
      </c>
    </row>
    <row r="100" spans="1:65" ht="150" x14ac:dyDescent="0.3">
      <c r="A100" s="36" t="s">
        <v>187</v>
      </c>
      <c r="B100" s="33" t="s">
        <v>188</v>
      </c>
      <c r="C100" s="33" t="s">
        <v>189</v>
      </c>
      <c r="D100" s="33" t="s">
        <v>154</v>
      </c>
      <c r="E100" s="33" t="s">
        <v>160</v>
      </c>
      <c r="F100" s="33" t="s">
        <v>158</v>
      </c>
      <c r="G100" s="36">
        <v>1</v>
      </c>
      <c r="H100" s="37">
        <v>43739</v>
      </c>
      <c r="I100" s="37">
        <v>43769</v>
      </c>
      <c r="J100" s="38">
        <v>4</v>
      </c>
      <c r="K100" s="36">
        <v>1</v>
      </c>
      <c r="L100" s="33" t="s">
        <v>298</v>
      </c>
      <c r="M100" s="55" t="s">
        <v>140</v>
      </c>
      <c r="N100" s="7" t="s">
        <v>240</v>
      </c>
    </row>
    <row r="101" spans="1:65" ht="150" x14ac:dyDescent="0.3">
      <c r="A101" s="36" t="s">
        <v>187</v>
      </c>
      <c r="B101" s="33" t="s">
        <v>188</v>
      </c>
      <c r="C101" s="33" t="s">
        <v>189</v>
      </c>
      <c r="D101" s="33" t="s">
        <v>154</v>
      </c>
      <c r="E101" s="33" t="s">
        <v>161</v>
      </c>
      <c r="F101" s="33" t="s">
        <v>158</v>
      </c>
      <c r="G101" s="36">
        <v>1</v>
      </c>
      <c r="H101" s="37">
        <v>43770</v>
      </c>
      <c r="I101" s="37">
        <v>43829</v>
      </c>
      <c r="J101" s="38">
        <v>8</v>
      </c>
      <c r="K101" s="36">
        <v>1</v>
      </c>
      <c r="L101" s="33" t="s">
        <v>298</v>
      </c>
      <c r="M101" s="54" t="s">
        <v>140</v>
      </c>
      <c r="N101" s="7" t="s">
        <v>240</v>
      </c>
    </row>
    <row r="102" spans="1:65" ht="150" x14ac:dyDescent="0.3">
      <c r="A102" s="41" t="s">
        <v>187</v>
      </c>
      <c r="B102" s="42" t="s">
        <v>188</v>
      </c>
      <c r="C102" s="42" t="s">
        <v>189</v>
      </c>
      <c r="D102" s="42" t="s">
        <v>154</v>
      </c>
      <c r="E102" s="42" t="s">
        <v>162</v>
      </c>
      <c r="F102" s="42" t="s">
        <v>186</v>
      </c>
      <c r="G102" s="41">
        <v>1</v>
      </c>
      <c r="H102" s="43">
        <v>43832</v>
      </c>
      <c r="I102" s="43">
        <v>43889</v>
      </c>
      <c r="J102" s="44">
        <v>8</v>
      </c>
      <c r="K102" s="41">
        <v>0</v>
      </c>
      <c r="L102" s="42" t="s">
        <v>17</v>
      </c>
      <c r="M102" s="41"/>
      <c r="N102" s="46" t="s">
        <v>240</v>
      </c>
    </row>
    <row r="103" spans="1:65" ht="150" x14ac:dyDescent="0.3">
      <c r="A103" s="41" t="s">
        <v>187</v>
      </c>
      <c r="B103" s="42" t="s">
        <v>188</v>
      </c>
      <c r="C103" s="42" t="s">
        <v>189</v>
      </c>
      <c r="D103" s="42" t="s">
        <v>154</v>
      </c>
      <c r="E103" s="42" t="s">
        <v>164</v>
      </c>
      <c r="F103" s="42" t="s">
        <v>158</v>
      </c>
      <c r="G103" s="41">
        <v>1</v>
      </c>
      <c r="H103" s="43">
        <v>43845</v>
      </c>
      <c r="I103" s="43">
        <v>43921</v>
      </c>
      <c r="J103" s="44">
        <v>11</v>
      </c>
      <c r="K103" s="41">
        <v>0</v>
      </c>
      <c r="L103" s="42" t="s">
        <v>17</v>
      </c>
      <c r="M103" s="41"/>
      <c r="N103" s="45" t="s">
        <v>240</v>
      </c>
    </row>
    <row r="104" spans="1:65" ht="150" x14ac:dyDescent="0.3">
      <c r="A104" s="41" t="s">
        <v>187</v>
      </c>
      <c r="B104" s="42" t="s">
        <v>188</v>
      </c>
      <c r="C104" s="42" t="s">
        <v>189</v>
      </c>
      <c r="D104" s="42" t="s">
        <v>154</v>
      </c>
      <c r="E104" s="42" t="s">
        <v>165</v>
      </c>
      <c r="F104" s="42" t="s">
        <v>158</v>
      </c>
      <c r="G104" s="41">
        <v>1</v>
      </c>
      <c r="H104" s="43">
        <v>43845</v>
      </c>
      <c r="I104" s="43">
        <v>43921</v>
      </c>
      <c r="J104" s="44">
        <v>11</v>
      </c>
      <c r="K104" s="41">
        <v>0</v>
      </c>
      <c r="L104" s="42" t="s">
        <v>17</v>
      </c>
      <c r="M104" s="41"/>
      <c r="N104" s="46" t="s">
        <v>240</v>
      </c>
    </row>
    <row r="105" spans="1:65" ht="150" x14ac:dyDescent="0.3">
      <c r="A105" s="41" t="s">
        <v>187</v>
      </c>
      <c r="B105" s="42" t="s">
        <v>188</v>
      </c>
      <c r="C105" s="42" t="s">
        <v>189</v>
      </c>
      <c r="D105" s="42" t="s">
        <v>154</v>
      </c>
      <c r="E105" s="42" t="s">
        <v>166</v>
      </c>
      <c r="F105" s="42" t="s">
        <v>158</v>
      </c>
      <c r="G105" s="41">
        <v>1</v>
      </c>
      <c r="H105" s="43">
        <v>43922</v>
      </c>
      <c r="I105" s="43">
        <v>43951</v>
      </c>
      <c r="J105" s="44">
        <v>4</v>
      </c>
      <c r="K105" s="41">
        <v>0</v>
      </c>
      <c r="L105" s="42" t="s">
        <v>17</v>
      </c>
      <c r="M105" s="41"/>
      <c r="N105" s="46" t="s">
        <v>240</v>
      </c>
    </row>
    <row r="106" spans="1:65" ht="150" x14ac:dyDescent="0.3">
      <c r="A106" s="41" t="s">
        <v>187</v>
      </c>
      <c r="B106" s="42" t="s">
        <v>188</v>
      </c>
      <c r="C106" s="42" t="s">
        <v>189</v>
      </c>
      <c r="D106" s="42" t="s">
        <v>154</v>
      </c>
      <c r="E106" s="42" t="s">
        <v>167</v>
      </c>
      <c r="F106" s="42" t="s">
        <v>158</v>
      </c>
      <c r="G106" s="41">
        <v>1</v>
      </c>
      <c r="H106" s="43">
        <v>43922</v>
      </c>
      <c r="I106" s="43">
        <v>43951</v>
      </c>
      <c r="J106" s="44">
        <v>4</v>
      </c>
      <c r="K106" s="41">
        <v>0</v>
      </c>
      <c r="L106" s="42" t="s">
        <v>17</v>
      </c>
      <c r="M106" s="41"/>
      <c r="N106" s="46" t="s">
        <v>240</v>
      </c>
    </row>
    <row r="107" spans="1:65" ht="150" x14ac:dyDescent="0.3">
      <c r="A107" s="41" t="s">
        <v>187</v>
      </c>
      <c r="B107" s="42" t="s">
        <v>188</v>
      </c>
      <c r="C107" s="42" t="s">
        <v>189</v>
      </c>
      <c r="D107" s="42" t="s">
        <v>154</v>
      </c>
      <c r="E107" s="42" t="s">
        <v>161</v>
      </c>
      <c r="F107" s="42" t="s">
        <v>158</v>
      </c>
      <c r="G107" s="41">
        <v>1</v>
      </c>
      <c r="H107" s="43">
        <v>43952</v>
      </c>
      <c r="I107" s="43">
        <v>43982</v>
      </c>
      <c r="J107" s="44">
        <v>4</v>
      </c>
      <c r="K107" s="41">
        <v>0</v>
      </c>
      <c r="L107" s="42" t="s">
        <v>17</v>
      </c>
      <c r="M107" s="41"/>
      <c r="N107" s="46" t="s">
        <v>240</v>
      </c>
    </row>
    <row r="108" spans="1:65" ht="150" x14ac:dyDescent="0.3">
      <c r="A108" s="41" t="s">
        <v>187</v>
      </c>
      <c r="B108" s="42" t="s">
        <v>188</v>
      </c>
      <c r="C108" s="42" t="s">
        <v>189</v>
      </c>
      <c r="D108" s="42" t="s">
        <v>154</v>
      </c>
      <c r="E108" s="42" t="s">
        <v>162</v>
      </c>
      <c r="F108" s="42" t="s">
        <v>186</v>
      </c>
      <c r="G108" s="41">
        <v>1</v>
      </c>
      <c r="H108" s="43">
        <v>43983</v>
      </c>
      <c r="I108" s="43">
        <v>44012</v>
      </c>
      <c r="J108" s="44">
        <v>4</v>
      </c>
      <c r="K108" s="41">
        <v>0</v>
      </c>
      <c r="L108" s="42" t="s">
        <v>17</v>
      </c>
      <c r="M108" s="41"/>
      <c r="N108" s="46" t="s">
        <v>240</v>
      </c>
    </row>
    <row r="109" spans="1:65" ht="150" x14ac:dyDescent="0.3">
      <c r="A109" s="41" t="s">
        <v>187</v>
      </c>
      <c r="B109" s="42" t="s">
        <v>188</v>
      </c>
      <c r="C109" s="42" t="s">
        <v>189</v>
      </c>
      <c r="D109" s="42" t="s">
        <v>154</v>
      </c>
      <c r="E109" s="42" t="s">
        <v>168</v>
      </c>
      <c r="F109" s="42" t="s">
        <v>158</v>
      </c>
      <c r="G109" s="41">
        <v>1</v>
      </c>
      <c r="H109" s="43">
        <v>43951</v>
      </c>
      <c r="I109" s="43">
        <v>44012</v>
      </c>
      <c r="J109" s="44">
        <v>9</v>
      </c>
      <c r="K109" s="41">
        <v>0</v>
      </c>
      <c r="L109" s="42" t="s">
        <v>17</v>
      </c>
      <c r="M109" s="41"/>
      <c r="N109" s="46" t="s">
        <v>240</v>
      </c>
    </row>
    <row r="110" spans="1:65" ht="225" x14ac:dyDescent="0.3">
      <c r="A110" s="36" t="s">
        <v>190</v>
      </c>
      <c r="B110" s="33" t="s">
        <v>191</v>
      </c>
      <c r="C110" s="33" t="s">
        <v>192</v>
      </c>
      <c r="D110" s="33" t="s">
        <v>193</v>
      </c>
      <c r="E110" s="33" t="s">
        <v>194</v>
      </c>
      <c r="F110" s="33" t="s">
        <v>195</v>
      </c>
      <c r="G110" s="36">
        <v>1</v>
      </c>
      <c r="H110" s="37">
        <v>43647</v>
      </c>
      <c r="I110" s="37">
        <v>43830</v>
      </c>
      <c r="J110" s="38">
        <v>26</v>
      </c>
      <c r="K110" s="36">
        <v>1</v>
      </c>
      <c r="L110" s="33" t="s">
        <v>312</v>
      </c>
      <c r="M110" s="49" t="s">
        <v>313</v>
      </c>
      <c r="N110" s="7" t="s">
        <v>235</v>
      </c>
      <c r="O110" s="58"/>
    </row>
    <row r="111" spans="1:65" ht="225" x14ac:dyDescent="0.3">
      <c r="A111" s="41" t="s">
        <v>190</v>
      </c>
      <c r="B111" s="42" t="s">
        <v>191</v>
      </c>
      <c r="C111" s="42" t="s">
        <v>192</v>
      </c>
      <c r="D111" s="42" t="s">
        <v>193</v>
      </c>
      <c r="E111" s="42" t="s">
        <v>196</v>
      </c>
      <c r="F111" s="42" t="s">
        <v>197</v>
      </c>
      <c r="G111" s="41">
        <v>1</v>
      </c>
      <c r="H111" s="43">
        <v>43831</v>
      </c>
      <c r="I111" s="43">
        <v>43921</v>
      </c>
      <c r="J111" s="44">
        <v>13</v>
      </c>
      <c r="K111" s="41">
        <v>0</v>
      </c>
      <c r="L111" s="42" t="s">
        <v>17</v>
      </c>
      <c r="M111" s="41"/>
      <c r="N111" s="47" t="s">
        <v>235</v>
      </c>
    </row>
    <row r="112" spans="1:65" ht="150" x14ac:dyDescent="0.3">
      <c r="A112" s="36" t="s">
        <v>198</v>
      </c>
      <c r="B112" s="33" t="s">
        <v>199</v>
      </c>
      <c r="C112" s="33" t="s">
        <v>200</v>
      </c>
      <c r="D112" s="33" t="s">
        <v>201</v>
      </c>
      <c r="E112" s="33" t="s">
        <v>202</v>
      </c>
      <c r="F112" s="33" t="s">
        <v>203</v>
      </c>
      <c r="G112" s="36">
        <v>1</v>
      </c>
      <c r="H112" s="37">
        <v>43677</v>
      </c>
      <c r="I112" s="37">
        <v>43830</v>
      </c>
      <c r="J112" s="38">
        <v>22</v>
      </c>
      <c r="K112" s="36">
        <v>1</v>
      </c>
      <c r="L112" s="33" t="s">
        <v>296</v>
      </c>
      <c r="M112" s="52" t="s">
        <v>297</v>
      </c>
      <c r="N112" s="6" t="s">
        <v>252</v>
      </c>
    </row>
    <row r="113" spans="1:14" ht="150" x14ac:dyDescent="0.3">
      <c r="A113" s="41" t="s">
        <v>198</v>
      </c>
      <c r="B113" s="42" t="s">
        <v>199</v>
      </c>
      <c r="C113" s="42" t="s">
        <v>200</v>
      </c>
      <c r="D113" s="42" t="s">
        <v>201</v>
      </c>
      <c r="E113" s="42" t="s">
        <v>204</v>
      </c>
      <c r="F113" s="42" t="s">
        <v>205</v>
      </c>
      <c r="G113" s="41">
        <v>2</v>
      </c>
      <c r="H113" s="43">
        <v>43832</v>
      </c>
      <c r="I113" s="43">
        <v>44043</v>
      </c>
      <c r="J113" s="44">
        <v>30</v>
      </c>
      <c r="K113" s="41">
        <v>0</v>
      </c>
      <c r="L113" s="42" t="s">
        <v>17</v>
      </c>
      <c r="M113" s="41"/>
      <c r="N113" s="47" t="s">
        <v>252</v>
      </c>
    </row>
    <row r="114" spans="1:14" ht="135" x14ac:dyDescent="0.3">
      <c r="A114" s="36" t="s">
        <v>206</v>
      </c>
      <c r="B114" s="33" t="s">
        <v>207</v>
      </c>
      <c r="C114" s="33" t="s">
        <v>208</v>
      </c>
      <c r="D114" s="33" t="s">
        <v>209</v>
      </c>
      <c r="E114" s="33" t="s">
        <v>210</v>
      </c>
      <c r="F114" s="33" t="s">
        <v>211</v>
      </c>
      <c r="G114" s="36">
        <v>1</v>
      </c>
      <c r="H114" s="37">
        <v>43677</v>
      </c>
      <c r="I114" s="37">
        <v>43830</v>
      </c>
      <c r="J114" s="38">
        <v>22</v>
      </c>
      <c r="K114" s="36">
        <v>1</v>
      </c>
      <c r="L114" s="33" t="s">
        <v>296</v>
      </c>
      <c r="M114" s="52" t="s">
        <v>297</v>
      </c>
      <c r="N114" s="6" t="s">
        <v>252</v>
      </c>
    </row>
    <row r="115" spans="1:14" ht="135" x14ac:dyDescent="0.3">
      <c r="A115" s="41" t="s">
        <v>206</v>
      </c>
      <c r="B115" s="42" t="s">
        <v>207</v>
      </c>
      <c r="C115" s="42" t="s">
        <v>208</v>
      </c>
      <c r="D115" s="42" t="s">
        <v>209</v>
      </c>
      <c r="E115" s="42" t="s">
        <v>204</v>
      </c>
      <c r="F115" s="42" t="s">
        <v>212</v>
      </c>
      <c r="G115" s="41">
        <v>2</v>
      </c>
      <c r="H115" s="43">
        <v>43832</v>
      </c>
      <c r="I115" s="43">
        <v>44043</v>
      </c>
      <c r="J115" s="44">
        <v>30</v>
      </c>
      <c r="K115" s="41">
        <v>0</v>
      </c>
      <c r="L115" s="42" t="s">
        <v>17</v>
      </c>
      <c r="M115" s="41"/>
      <c r="N115" s="47" t="s">
        <v>252</v>
      </c>
    </row>
    <row r="116" spans="1:14" ht="120" x14ac:dyDescent="0.3">
      <c r="A116" s="36" t="s">
        <v>213</v>
      </c>
      <c r="B116" s="33" t="s">
        <v>214</v>
      </c>
      <c r="C116" s="33" t="s">
        <v>215</v>
      </c>
      <c r="D116" s="33" t="s">
        <v>216</v>
      </c>
      <c r="E116" s="33" t="s">
        <v>217</v>
      </c>
      <c r="F116" s="33" t="s">
        <v>211</v>
      </c>
      <c r="G116" s="36">
        <v>1</v>
      </c>
      <c r="H116" s="37">
        <v>43677</v>
      </c>
      <c r="I116" s="37">
        <v>43830</v>
      </c>
      <c r="J116" s="38">
        <v>22</v>
      </c>
      <c r="K116" s="36">
        <v>1</v>
      </c>
      <c r="L116" s="33" t="s">
        <v>296</v>
      </c>
      <c r="M116" s="52" t="s">
        <v>297</v>
      </c>
      <c r="N116" s="6" t="s">
        <v>252</v>
      </c>
    </row>
    <row r="117" spans="1:14" ht="99" x14ac:dyDescent="0.3">
      <c r="A117" s="41" t="s">
        <v>213</v>
      </c>
      <c r="B117" s="42" t="s">
        <v>214</v>
      </c>
      <c r="C117" s="42" t="s">
        <v>215</v>
      </c>
      <c r="D117" s="42" t="s">
        <v>216</v>
      </c>
      <c r="E117" s="42" t="s">
        <v>204</v>
      </c>
      <c r="F117" s="42" t="s">
        <v>212</v>
      </c>
      <c r="G117" s="41">
        <v>2</v>
      </c>
      <c r="H117" s="43">
        <v>43832</v>
      </c>
      <c r="I117" s="43">
        <v>44043</v>
      </c>
      <c r="J117" s="44">
        <v>30</v>
      </c>
      <c r="K117" s="41">
        <v>0</v>
      </c>
      <c r="L117" s="42" t="s">
        <v>17</v>
      </c>
      <c r="M117" s="41"/>
      <c r="N117" s="47" t="s">
        <v>252</v>
      </c>
    </row>
    <row r="118" spans="1:14" ht="210" x14ac:dyDescent="0.3">
      <c r="A118" s="36" t="s">
        <v>218</v>
      </c>
      <c r="B118" s="33" t="s">
        <v>219</v>
      </c>
      <c r="C118" s="33" t="s">
        <v>220</v>
      </c>
      <c r="D118" s="33" t="s">
        <v>221</v>
      </c>
      <c r="E118" s="33" t="s">
        <v>222</v>
      </c>
      <c r="F118" s="33" t="s">
        <v>203</v>
      </c>
      <c r="G118" s="36">
        <v>1</v>
      </c>
      <c r="H118" s="37">
        <v>43677</v>
      </c>
      <c r="I118" s="37">
        <v>43830</v>
      </c>
      <c r="J118" s="38">
        <v>22</v>
      </c>
      <c r="K118" s="36">
        <v>1</v>
      </c>
      <c r="L118" s="33" t="s">
        <v>296</v>
      </c>
      <c r="M118" s="52" t="s">
        <v>297</v>
      </c>
      <c r="N118" s="6" t="s">
        <v>252</v>
      </c>
    </row>
    <row r="119" spans="1:14" ht="210" x14ac:dyDescent="0.3">
      <c r="A119" s="41" t="s">
        <v>218</v>
      </c>
      <c r="B119" s="42" t="s">
        <v>219</v>
      </c>
      <c r="C119" s="42" t="s">
        <v>220</v>
      </c>
      <c r="D119" s="42" t="s">
        <v>221</v>
      </c>
      <c r="E119" s="42" t="s">
        <v>204</v>
      </c>
      <c r="F119" s="42" t="s">
        <v>212</v>
      </c>
      <c r="G119" s="41">
        <v>2</v>
      </c>
      <c r="H119" s="43">
        <v>43832</v>
      </c>
      <c r="I119" s="43">
        <v>44043</v>
      </c>
      <c r="J119" s="44">
        <v>30</v>
      </c>
      <c r="K119" s="41">
        <v>0</v>
      </c>
      <c r="L119" s="42" t="s">
        <v>17</v>
      </c>
      <c r="M119" s="39"/>
      <c r="N119" s="40" t="s">
        <v>252</v>
      </c>
    </row>
    <row r="120" spans="1:14" ht="135" x14ac:dyDescent="0.3">
      <c r="A120" s="36" t="s">
        <v>223</v>
      </c>
      <c r="B120" s="33" t="s">
        <v>224</v>
      </c>
      <c r="C120" s="33" t="s">
        <v>225</v>
      </c>
      <c r="D120" s="33" t="s">
        <v>226</v>
      </c>
      <c r="E120" s="33" t="s">
        <v>227</v>
      </c>
      <c r="F120" s="33" t="s">
        <v>203</v>
      </c>
      <c r="G120" s="36">
        <v>1</v>
      </c>
      <c r="H120" s="37">
        <v>43677</v>
      </c>
      <c r="I120" s="37">
        <v>43830</v>
      </c>
      <c r="J120" s="38">
        <v>22</v>
      </c>
      <c r="K120" s="36">
        <v>1</v>
      </c>
      <c r="L120" s="33" t="s">
        <v>296</v>
      </c>
      <c r="M120" s="52" t="s">
        <v>297</v>
      </c>
      <c r="N120" s="6" t="s">
        <v>252</v>
      </c>
    </row>
    <row r="121" spans="1:14" ht="99" x14ac:dyDescent="0.3">
      <c r="A121" s="41" t="s">
        <v>223</v>
      </c>
      <c r="B121" s="42" t="s">
        <v>224</v>
      </c>
      <c r="C121" s="42" t="s">
        <v>225</v>
      </c>
      <c r="D121" s="42" t="s">
        <v>226</v>
      </c>
      <c r="E121" s="42" t="s">
        <v>204</v>
      </c>
      <c r="F121" s="42" t="s">
        <v>212</v>
      </c>
      <c r="G121" s="41">
        <v>2</v>
      </c>
      <c r="H121" s="43">
        <v>43832</v>
      </c>
      <c r="I121" s="43">
        <v>44043</v>
      </c>
      <c r="J121" s="44">
        <v>30</v>
      </c>
      <c r="K121" s="41">
        <v>0</v>
      </c>
      <c r="L121" s="42" t="s">
        <v>17</v>
      </c>
      <c r="M121" s="41"/>
      <c r="N121" s="47" t="s">
        <v>252</v>
      </c>
    </row>
    <row r="122" spans="1:14" ht="135" x14ac:dyDescent="0.3">
      <c r="A122" s="36" t="s">
        <v>228</v>
      </c>
      <c r="B122" s="33" t="s">
        <v>229</v>
      </c>
      <c r="C122" s="33" t="s">
        <v>230</v>
      </c>
      <c r="D122" s="33" t="s">
        <v>231</v>
      </c>
      <c r="E122" s="33" t="s">
        <v>232</v>
      </c>
      <c r="F122" s="33" t="s">
        <v>233</v>
      </c>
      <c r="G122" s="36">
        <v>1</v>
      </c>
      <c r="H122" s="37">
        <v>43677</v>
      </c>
      <c r="I122" s="37">
        <v>43830</v>
      </c>
      <c r="J122" s="38">
        <v>22</v>
      </c>
      <c r="K122" s="36">
        <v>1</v>
      </c>
      <c r="L122" s="33" t="s">
        <v>296</v>
      </c>
      <c r="M122" s="52" t="s">
        <v>297</v>
      </c>
      <c r="N122" s="6" t="s">
        <v>253</v>
      </c>
    </row>
    <row r="123" spans="1:14" ht="135" x14ac:dyDescent="0.3">
      <c r="A123" s="41" t="s">
        <v>228</v>
      </c>
      <c r="B123" s="42" t="s">
        <v>229</v>
      </c>
      <c r="C123" s="42" t="s">
        <v>230</v>
      </c>
      <c r="D123" s="42" t="s">
        <v>231</v>
      </c>
      <c r="E123" s="42" t="s">
        <v>234</v>
      </c>
      <c r="F123" s="42" t="s">
        <v>212</v>
      </c>
      <c r="G123" s="41">
        <v>2</v>
      </c>
      <c r="H123" s="43">
        <v>43832</v>
      </c>
      <c r="I123" s="43">
        <v>44043</v>
      </c>
      <c r="J123" s="44">
        <v>30</v>
      </c>
      <c r="K123" s="41">
        <v>0</v>
      </c>
      <c r="L123" s="42" t="s">
        <v>17</v>
      </c>
      <c r="M123" s="41"/>
      <c r="N123" s="47" t="s">
        <v>253</v>
      </c>
    </row>
    <row r="126" spans="1:14" x14ac:dyDescent="0.3">
      <c r="L126" s="34"/>
    </row>
    <row r="127" spans="1:14" x14ac:dyDescent="0.3">
      <c r="L127" s="34"/>
    </row>
    <row r="128" spans="1:14" x14ac:dyDescent="0.3">
      <c r="L128" s="35"/>
    </row>
  </sheetData>
  <autoFilter ref="A28:P124" xr:uid="{5F3B00BE-D781-4F81-9E67-32B67A742B26}"/>
  <mergeCells count="27">
    <mergeCell ref="A5:F5"/>
    <mergeCell ref="H20:K20"/>
    <mergeCell ref="H6:K6"/>
    <mergeCell ref="H22:K22"/>
    <mergeCell ref="A23:A25"/>
    <mergeCell ref="E23:H23"/>
    <mergeCell ref="F15:F17"/>
    <mergeCell ref="H15:K15"/>
    <mergeCell ref="A15:A16"/>
    <mergeCell ref="E9:E11"/>
    <mergeCell ref="A18:F18"/>
    <mergeCell ref="N27:N28"/>
    <mergeCell ref="A26:L26"/>
    <mergeCell ref="E2:F2"/>
    <mergeCell ref="H1:K1"/>
    <mergeCell ref="H2:K2"/>
    <mergeCell ref="H3:K3"/>
    <mergeCell ref="H8:K8"/>
    <mergeCell ref="H9:K9"/>
    <mergeCell ref="E3:F3"/>
    <mergeCell ref="A1:F1"/>
    <mergeCell ref="A2:D2"/>
    <mergeCell ref="A3:D3"/>
    <mergeCell ref="H4:K4"/>
    <mergeCell ref="A9:A13"/>
    <mergeCell ref="F9:F11"/>
    <mergeCell ref="H14:K14"/>
  </mergeCells>
  <dataValidations xWindow="65" yWindow="254"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L49:L50 L123 L56 L72:L85 L113 L115 L117 L119 L46:L47 L121 L29:M30 L52:L54 L89:L98 L41:L44 L38 L32:L36 M32:M51 L102:L111 M55:M123 L61:L68" xr:uid="{47B749A3-A7A1-4AD1-8B9B-205A0A7A212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29:A123" xr:uid="{CE4CE210-1B09-4D41-A95B-3A7882E2FF0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29:B123" xr:uid="{37FF7216-027C-4A71-9892-9168D4AA776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29:C123" xr:uid="{D14F56DB-64D3-4840-AB5D-D6128DA489B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29:D123" xr:uid="{3F2E4DB9-EE11-4201-9CCD-228B31341FD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29:E123" xr:uid="{5FCFA867-D51B-4139-9946-4D76234CA0E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29:F123" xr:uid="{D42C06B2-BBC5-4508-92DC-5B12819CCBC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29:G123" xr:uid="{D7C5A02A-37F0-4F3F-8225-D0E8F861033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29:H123" xr:uid="{A180D580-DC6A-4CE2-AE83-52AB246DF9BB}">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29:I123" xr:uid="{F89C824A-BB0F-487B-AC02-727A87D7FFE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29:J123" xr:uid="{13DD7907-4676-4B86-B694-3A1489D48DC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K29:K123" xr:uid="{A31C1DC5-43F6-4DBD-93CA-4ED8F51C4679}">
      <formula1>-9223372036854770000</formula1>
      <formula2>9223372036854770000</formula2>
    </dataValidation>
  </dataValidations>
  <hyperlinks>
    <hyperlink ref="M45" r:id="rId1" xr:uid="{D54C3942-1B7A-4C69-9682-A25D8BD6D9AC}"/>
    <hyperlink ref="M30" r:id="rId2" xr:uid="{D9046BF0-2441-4EC9-AEE2-099EBFE2798C}"/>
    <hyperlink ref="M32" r:id="rId3" xr:uid="{2D170CF0-EF02-4119-B797-43EED9F0B7AF}"/>
    <hyperlink ref="M35" r:id="rId4" xr:uid="{F019227C-409E-43CE-B257-B1EE2F36A0F2}"/>
    <hyperlink ref="M36" r:id="rId5" xr:uid="{FB7716ED-1BB5-4A8D-BA79-765C2DFEB66B}"/>
    <hyperlink ref="M37" r:id="rId6" xr:uid="{2D083E61-3043-4408-AC7D-51F0A40150EA}"/>
    <hyperlink ref="M44" r:id="rId7" xr:uid="{423C9407-EFEF-4E3D-90A2-281493478D07}"/>
    <hyperlink ref="M57" r:id="rId8" xr:uid="{12EBAA02-2C2D-49F6-B330-437527E81DF8}"/>
    <hyperlink ref="M58" r:id="rId9" xr:uid="{E59E44A7-CC1E-4B29-921C-C1266618FEC0}"/>
    <hyperlink ref="M110" r:id="rId10" xr:uid="{6B8EF665-023E-4225-AC05-B513D8345475}"/>
    <hyperlink ref="M33" r:id="rId11" xr:uid="{7FFDD24B-E116-460F-902F-F747F571AC5C}"/>
    <hyperlink ref="M34" r:id="rId12" xr:uid="{0CFC5D27-B748-4E79-AB3D-C589A7B0E509}"/>
    <hyperlink ref="M38" r:id="rId13" xr:uid="{FCC9BCA7-5F00-449E-ACAB-D1287AEF99E7}"/>
    <hyperlink ref="M39" r:id="rId14" xr:uid="{50AEA7A1-8FA0-481A-884A-6078330491E8}"/>
    <hyperlink ref="M40" r:id="rId15" xr:uid="{5A89A176-1773-4786-8EFA-F93E3AA8DD3B}"/>
    <hyperlink ref="M47" r:id="rId16" xr:uid="{2F18BDEC-A21E-418F-9D74-1E2DF9ABAE3C}"/>
    <hyperlink ref="M46" r:id="rId17" xr:uid="{9FF9D4EA-789C-4FAA-9AE0-EC5DC327E315}"/>
    <hyperlink ref="M48" r:id="rId18" xr:uid="{B46C0939-C10C-4185-B77E-44F25919931E}"/>
    <hyperlink ref="M49" r:id="rId19" xr:uid="{AED75539-3FD9-4BFD-9C06-A21E3F78CE57}"/>
    <hyperlink ref="M50" r:id="rId20" xr:uid="{10912744-D60B-448C-988A-CE58A620ABEB}"/>
    <hyperlink ref="M51" r:id="rId21" xr:uid="{DD315374-960D-4616-9DB4-A412FE2ED593}"/>
    <hyperlink ref="M52" r:id="rId22" xr:uid="{A6AE5AF9-CF0C-4E3E-B6E6-28D0A0E7C205}"/>
    <hyperlink ref="M53" r:id="rId23" xr:uid="{606340C1-E514-49B7-B3B0-8DF809BEA8FF}"/>
    <hyperlink ref="M55" r:id="rId24" xr:uid="{5F7FE58C-2F9F-4F6A-B978-E274B64EECB8}"/>
    <hyperlink ref="M56" r:id="rId25" xr:uid="{8EB8E886-665A-4D6C-BD0C-6BE522333EB6}"/>
    <hyperlink ref="M60" r:id="rId26" xr:uid="{27A52F02-C57D-444E-ABB7-9B2CB5831922}"/>
    <hyperlink ref="M61" r:id="rId27" xr:uid="{C85EEB4B-4587-4FF6-B5BD-0ED2347E884A}"/>
    <hyperlink ref="M67" r:id="rId28" xr:uid="{CC1A638C-16B1-4A71-9C1A-8478CC530CEF}"/>
    <hyperlink ref="M68" r:id="rId29" xr:uid="{3593E85D-4E69-4289-AFBC-6C0418284F4A}"/>
    <hyperlink ref="M69" r:id="rId30" xr:uid="{EF5EB6A1-BC05-433E-B66F-36725B6C9952}"/>
    <hyperlink ref="M70" r:id="rId31" xr:uid="{5817DE23-F871-49A3-9120-231940528500}"/>
    <hyperlink ref="M71" r:id="rId32" xr:uid="{182EB3F8-5764-4F1D-9278-AB15F13610DE}"/>
    <hyperlink ref="M81" r:id="rId33" xr:uid="{945560A7-6F5C-42F9-8929-D65CF00EF178}"/>
    <hyperlink ref="M83" r:id="rId34" display="Manual" xr:uid="{4C19480B-903B-4DD6-B047-0DB663D48534}"/>
    <hyperlink ref="M84" r:id="rId35" xr:uid="{0C89F19D-314F-4F90-AD2A-0410FDD83321}"/>
    <hyperlink ref="M85" r:id="rId36" xr:uid="{7C67DD85-1B12-4C4F-884E-51ED2444E15D}"/>
    <hyperlink ref="M86" r:id="rId37" xr:uid="{44E525F3-53F3-438E-821A-9CA377AD602C}"/>
    <hyperlink ref="M87" r:id="rId38" xr:uid="{63FFDE04-D939-4EA2-B423-878F66658429}"/>
    <hyperlink ref="M88" r:id="rId39" xr:uid="{4167AEE7-9CB6-46C1-8F90-D4BF7EACBA03}"/>
    <hyperlink ref="M97" r:id="rId40" xr:uid="{69136539-59C9-4260-8316-9CC788721448}"/>
    <hyperlink ref="M98" r:id="rId41" xr:uid="{DBF2A9E2-2C74-4BF7-9941-09E0E7051CD5}"/>
    <hyperlink ref="M99" r:id="rId42" xr:uid="{1256F3F0-F3E6-4EEF-9AFF-DC95F67F1F44}"/>
    <hyperlink ref="M100" r:id="rId43" xr:uid="{2959E3E2-677B-495F-A472-38871004A018}"/>
    <hyperlink ref="M101" r:id="rId44" xr:uid="{FC4B24B3-A6D4-4BC6-823C-678BBE8E89F3}"/>
    <hyperlink ref="M112" r:id="rId45" xr:uid="{E611A14F-845E-4833-9D69-D8E6B5A1B390}"/>
    <hyperlink ref="M114" r:id="rId46" xr:uid="{EA0F33A3-E587-43F8-97BA-2B02FC056281}"/>
    <hyperlink ref="M116" r:id="rId47" xr:uid="{C32402B7-39C8-4B96-94AF-CADD0B90C0D2}"/>
    <hyperlink ref="M118" r:id="rId48" xr:uid="{D67641FF-0DDB-4C94-A1DF-C2FBEADC34A3}"/>
    <hyperlink ref="M120" r:id="rId49" xr:uid="{EC387775-15CB-4D72-99CB-4153CDC27A1F}"/>
    <hyperlink ref="M122" r:id="rId50" xr:uid="{BA3DE81A-817F-4976-841A-CA81B0F7D8DA}"/>
    <hyperlink ref="M29" r:id="rId51" xr:uid="{8F54DE78-6279-4B58-90EA-A0074D80C750}"/>
    <hyperlink ref="M59" r:id="rId52" xr:uid="{4B6A0CEF-9857-46BA-95C4-C9AC8CBD1014}"/>
    <hyperlink ref="M66" r:id="rId53" xr:uid="{72F7A4AE-AF5E-4095-990A-B3B9905C9860}"/>
    <hyperlink ref="M31" r:id="rId54" display="Se sacó de la cuenta 1110 y se ingresó a la cuenta 1132." xr:uid="{EA1D003A-DC15-4F71-B58B-7A0383EF3F79}"/>
  </hyperlinks>
  <pageMargins left="0.39370078740157483" right="0.39370078740157483" top="0.39370078740157483" bottom="0.39370078740157483" header="0.31496062992125984" footer="0.31496062992125984"/>
  <pageSetup paperSize="41" scale="66" fitToHeight="200" orientation="landscape" r:id="rId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F537F123F69F499C4143A86C438FF1" ma:contentTypeVersion="11" ma:contentTypeDescription="Crear nuevo documento." ma:contentTypeScope="" ma:versionID="248f656e5631d564ce8e7b65cbb35678">
  <xsd:schema xmlns:xsd="http://www.w3.org/2001/XMLSchema" xmlns:xs="http://www.w3.org/2001/XMLSchema" xmlns:p="http://schemas.microsoft.com/office/2006/metadata/properties" xmlns:ns3="25afa850-5d24-4a55-bb95-3dc10ca6d96e" xmlns:ns4="5e2ebfbe-0512-4444-bc73-d4c24762a388" targetNamespace="http://schemas.microsoft.com/office/2006/metadata/properties" ma:root="true" ma:fieldsID="dd88c2e39a0286a44907befa3a9f458e" ns3:_="" ns4:_="">
    <xsd:import namespace="25afa850-5d24-4a55-bb95-3dc10ca6d96e"/>
    <xsd:import namespace="5e2ebfbe-0512-4444-bc73-d4c24762a3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fa850-5d24-4a55-bb95-3dc10ca6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2ebfbe-0512-4444-bc73-d4c24762a3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1F5434-A872-4277-A536-E11EFA42A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fa850-5d24-4a55-bb95-3dc10ca6d96e"/>
    <ds:schemaRef ds:uri="5e2ebfbe-0512-4444-bc73-d4c24762a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E317C-F753-490B-9D08-6EF17BD1C3E6}">
  <ds:schemaRefs>
    <ds:schemaRef ds:uri="http://schemas.microsoft.com/sharepoint/v3/contenttype/forms"/>
  </ds:schemaRefs>
</ds:datastoreItem>
</file>

<file path=customXml/itemProps3.xml><?xml version="1.0" encoding="utf-8"?>
<ds:datastoreItem xmlns:ds="http://schemas.openxmlformats.org/officeDocument/2006/customXml" ds:itemID="{1D57F146-E955-4C87-9B0B-5E07E9FF1A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Emilio Vidarte Coronado</cp:lastModifiedBy>
  <cp:lastPrinted>2019-01-22T14:09:13Z</cp:lastPrinted>
  <dcterms:created xsi:type="dcterms:W3CDTF">2018-12-11T20:36:16Z</dcterms:created>
  <dcterms:modified xsi:type="dcterms:W3CDTF">2020-01-31T15:56:50Z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