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mtafur\Desktop\Archivos Cuarentena\"/>
    </mc:Choice>
  </mc:AlternateContent>
  <xr:revisionPtr revIDLastSave="0" documentId="8_{0A7082E8-4473-42BB-95BF-54A373BB524A}" xr6:coauthVersionLast="46" xr6:coauthVersionMax="46" xr10:uidLastSave="{00000000-0000-0000-0000-000000000000}"/>
  <bookViews>
    <workbookView xWindow="-110" yWindow="-110" windowWidth="19420" windowHeight="10420" tabRatio="408" xr2:uid="{00000000-000D-0000-FFFF-FFFF00000000}"/>
  </bookViews>
  <sheets>
    <sheet name="Seguimiento a 30-06-2020" sheetId="1" r:id="rId1"/>
  </sheets>
  <definedNames>
    <definedName name="_xlnm._FilterDatabase" localSheetId="0" hidden="1">'Seguimiento a 30-06-2020'!$A$14:$BJ$48</definedName>
    <definedName name="_Hlk47040753" localSheetId="0">'Seguimiento a 30-06-2020'!#REF!</definedName>
    <definedName name="_xlnm.Print_Area" localSheetId="0">'Seguimiento a 30-06-2020'!$A$1:$L$48</definedName>
    <definedName name="_xlnm.Print_Titles" localSheetId="0">'Seguimiento a 30-06-2020'!$14:$14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0" i="1"/>
  <c r="D12" i="1" s="1"/>
  <c r="J26" i="1"/>
  <c r="J25" i="1"/>
  <c r="J24" i="1"/>
  <c r="J23" i="1"/>
  <c r="J22" i="1"/>
  <c r="J21" i="1"/>
  <c r="J20" i="1"/>
  <c r="J19" i="1"/>
  <c r="J18" i="1"/>
  <c r="J17" i="1"/>
  <c r="J16" i="1"/>
  <c r="J15" i="1"/>
  <c r="C12" i="1"/>
  <c r="D7" i="1"/>
  <c r="C7" i="1"/>
  <c r="J42" i="1" l="1"/>
  <c r="J41" i="1"/>
  <c r="J40" i="1"/>
  <c r="J39" i="1"/>
  <c r="J38" i="1"/>
  <c r="J37" i="1"/>
  <c r="J36" i="1"/>
  <c r="J35" i="1"/>
  <c r="J34" i="1"/>
  <c r="J33" i="1"/>
  <c r="J32" i="1"/>
  <c r="J31" i="1"/>
</calcChain>
</file>

<file path=xl/sharedStrings.xml><?xml version="1.0" encoding="utf-8"?>
<sst xmlns="http://schemas.openxmlformats.org/spreadsheetml/2006/main" count="303" uniqueCount="228">
  <si>
    <t>Entidad</t>
  </si>
  <si>
    <t>CÓDIGO HALLAZGO</t>
  </si>
  <si>
    <t>DESCRIPCIÓN DEL HALLAZGO</t>
  </si>
  <si>
    <t>CAUSA DEL HALLAZGO</t>
  </si>
  <si>
    <t>ACCIÓN DE MEJORA</t>
  </si>
  <si>
    <t>TOTAL</t>
  </si>
  <si>
    <t>Fecha seguimiento</t>
  </si>
  <si>
    <t>2015-5</t>
  </si>
  <si>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</si>
  <si>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</si>
  <si>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Elaborar informe del estado de avance del proceso, con la información suministrada por la Oficina Asesora Jurídica.</t>
  </si>
  <si>
    <t>Informe del estado del proceso (semestral)</t>
  </si>
  <si>
    <t>2015-10</t>
  </si>
  <si>
    <t>Socializar trimestralmente a través de Correos Electrónicos, Memorandos y/o  Circulares,  el  Memorando con radicado número 06S12019332000000002246 del 6 de febrero de 2019, sobre  cumplimiento de circulares vigentes para lograr mayor efectividad en Resoluciones de Sanción y documentación requerida con desti al SENA y a los fondos recaudadores de los FONDOS DE RIESGOS y DE PENSIONES.</t>
  </si>
  <si>
    <t xml:space="preserve">Envío de  reiteración </t>
  </si>
  <si>
    <t xml:space="preserve">Realizar y reportar trimestralmente el seguimiento  a  los actos administrativos  devueltos a las Direcciones Territoriales y sus correcciones  </t>
  </si>
  <si>
    <t>Informe</t>
  </si>
  <si>
    <t>2015-20</t>
  </si>
  <si>
    <t>Realizar el diagnóstico y viabilidad de la implementación del Sistema de Gestión Ambiental para las Direcciones Territoriales</t>
  </si>
  <si>
    <t>Elaborar el diagnóstico y viabilidad de la implementación del Sistema de Gestión Ambiental para las Direcciones Territoriales, en coordinación con IVC.</t>
  </si>
  <si>
    <t xml:space="preserve">Diagnóstico y viabilidad </t>
  </si>
  <si>
    <t>2015-37</t>
  </si>
  <si>
    <t>Establecer un mecanismo de autoevaluación que permita controlar el cumplimiento de la Política Contable.</t>
  </si>
  <si>
    <t>Chek list establecido</t>
  </si>
  <si>
    <t>Chek list diligenciado</t>
  </si>
  <si>
    <t>Subdirección Administrativa y Financiera
-Grupo de Contabilidad</t>
  </si>
  <si>
    <t>Dirección de Inspección, Vigilancia, Control y Gestión Territorial</t>
  </si>
  <si>
    <t>Se estableció el Checklist políticas contables - Administrativas</t>
  </si>
  <si>
    <t>Carencia de procedimientos, controles e información consolidada por parte de la Dirección de Inspección, Vigilancia, Control y Gestión Territorial del Ministerio del Trabajo, que unifiquen en forma sistematizada a nivel nacional los actos administrativos que imponen las multas, a favor del Fondo de Riesgos Laborales, el Fondo de Solidaridad Pensional y el SENA; con</t>
  </si>
  <si>
    <t xml:space="preserve">No están definidas de forma clara las metas, indicadores que permitan ejecutar la política ambiental al interior de la institución de manera efectiva, oportuna e integral. </t>
  </si>
  <si>
    <t>ACTIVIDADES</t>
  </si>
  <si>
    <t>UNIDAD DE MEDIDA</t>
  </si>
  <si>
    <t>FECHA DE INICIO</t>
  </si>
  <si>
    <t>FECHA DE TERMINACIÓN</t>
  </si>
  <si>
    <t>PLAZO EN SEMANAS</t>
  </si>
  <si>
    <t>AVANCE FÍSICO DE EJECUCIÓN</t>
  </si>
  <si>
    <r>
      <rPr>
        <b/>
        <sz val="12"/>
        <color theme="1"/>
        <rFont val="Arial Narrow"/>
        <family val="2"/>
      </rPr>
      <t xml:space="preserve">Hallazgo  5. Liquidacion Contratos (A).  En el Contrato 407 de 2013, </t>
    </r>
    <r>
      <rPr>
        <sz val="12"/>
        <color theme="1"/>
        <rFont val="Arial Narrow"/>
        <family val="2"/>
      </rPr>
      <t xml:space="preserve">Se evidencia que aún no ha sido liquidado, a pesar que se decretó el incumplimiento del contrato mediante resolución 2035 del  04  de junio de  2015,  confirmada  mediante  resolución  3200 de  21  de  agosto de  2015, es  decir  el  contrato  no está  en ejecución, a pesar que su liquidación  fue  solicitada  por  el  supervisor  mediante  memorando  130000-203474 del  23  de  octubre de  2015, dirigido a  la  coordinadora del Grupo de  Gestión  Contractual,  advirtiendo que  se  tengan en cuenta  las  acciones  legales  y sancionatorias  que se  han desarrollado en este  contrato. Lo anterior por deficiencias en la Gestión de la  etapa  pos contractual por  parte del supervisor y el área  de  Gestión Contractual del  Ministerio. </t>
    </r>
  </si>
  <si>
    <r>
      <t>Hallazgo  10. Resoluciones de Multas devueltas al Ministerio del Trabajo. (A)</t>
    </r>
    <r>
      <rPr>
        <sz val="12"/>
        <color theme="1"/>
        <rFont val="Arial Narrow"/>
        <family val="2"/>
      </rPr>
      <t xml:space="preserve"> Al verificar la información suministrada por el Ministerio del Trabajo, se relacionan 197 actos administrativos de  imposición de  multas, devueltas  por  parte  del SENA, del  Fondo de  Riesgos  Laborales y del  Fondo de  Solidaridad Pensional, con el fin de que sean corregidas por  las  diferentes  Direcciones  Territoriales del Ministerio, debido a que  presentan inconsistencias en  su contenido que  impiden su  recaudo,  las cuales  se  discriminan así: 162 resoluciones devueltas  por  el  SENA por $ 1.146.3 millones y 13  resoluciones devueltas  por  el  Fondo de  Riesgos  Laborales por $145.3 millones  y  22 resoluciones  devueltas  por  el Fondo de  Solidaridad  Pensional por $ 1.058.8 millones.  No existe evidencia si estos actos administrativos fueron corregidos por las Direcciones Territoriales del Ministerio y no se evidencia si  volvieron a  ser  recibidos  por el Fondo de  Riesgos  Laborales, el  Fondo de  Solidaridad Pensional y el SENA  para  inicio del recaudo y ejecución de los  mismos. </t>
    </r>
  </si>
  <si>
    <r>
      <rPr>
        <b/>
        <sz val="12"/>
        <color theme="1"/>
        <rFont val="Arial Narrow"/>
        <family val="2"/>
      </rPr>
      <t>Hallazgo  20. Cumplimiento programas del PIGA.</t>
    </r>
    <r>
      <rPr>
        <sz val="12"/>
        <color theme="1"/>
        <rFont val="Arial Narrow"/>
        <family val="2"/>
      </rPr>
      <t xml:space="preserve"> Pese a que el Ministerio tiene adoptado el PIGA, se encuentran debilidades con relación a la implementación de los programas de Gestión Ambiental dado que están definidas en forma clara las metas, indicadores que permitan ejecutar la política ambiental al interior de la institución de manera efectiva, oportuna e integral.
No se observa  la  integración efectiva  entre las  Direcciones Territoriales y la  Sede  Central  con relación a la  adopción de  las  estrategias  establecidas en el  PIGA. 
</t>
    </r>
  </si>
  <si>
    <r>
      <rPr>
        <b/>
        <sz val="12"/>
        <color theme="1"/>
        <rFont val="Arial Narrow"/>
        <family val="2"/>
      </rPr>
      <t>Hallazgo  37. Medidas adoptadas por el Ministerio del Trabajo para la aplicación de los estándares Internacionales de Informacion Financiera</t>
    </r>
    <r>
      <rPr>
        <sz val="12"/>
        <color theme="1"/>
        <rFont val="Arial Narrow"/>
        <family val="2"/>
      </rPr>
      <t>. No se evidenció en el Ministerio, la existencia de cronogramas de planeación que contemplen el inicio de las actividades; tampoco procedimientos y políticas desarrollados para la aplicación del nuevo Marco normativo expedido por la CGN, que permita establecer el inicio  de la identificación, depuración y el saneamiento de las cifras de los Activos, Pasivos y Patrimonio, que garantice que los saldos  iniciales  bajo el  nuevo  marco  normativo cumplan  con los  criterios  de reconocimiento, mediación presentación  y revelación.</t>
    </r>
  </si>
  <si>
    <t xml:space="preserve"> Deficiencias de  control  interno  tal como se  establece  en  la  ley  87 de  1993.   La Contaduría General de la Nación expidió el Instructivo 02 de octubre de 2015, estableciendo los lineamientos para la transición al marco normativo para las entidades de gobierno.</t>
  </si>
  <si>
    <t>Finalizada.</t>
  </si>
  <si>
    <t>2019-2015-5-1-1</t>
  </si>
  <si>
    <t xml:space="preserve">Yeani Isabel Marín </t>
  </si>
  <si>
    <t>2019-2015-10-1-1</t>
  </si>
  <si>
    <t>2019-2015-10-2-1</t>
  </si>
  <si>
    <t xml:space="preserve">Amarelys Martinez  Aparicio Paola Patricia Leon </t>
  </si>
  <si>
    <t>Luis Orlando Quemba Gonzalez</t>
  </si>
  <si>
    <t>2019-2015-37-1-1</t>
  </si>
  <si>
    <t>2019-2015-37-1-2</t>
  </si>
  <si>
    <t>Edward Alexander Bulla Yomayusa</t>
  </si>
  <si>
    <t>Responsable  SUITE</t>
  </si>
  <si>
    <t>N. Registro Suite</t>
  </si>
  <si>
    <t xml:space="preserve">Subdirección de Subsidios Pensionales, Servicios Sociales Complementarios y Otras Prestaciones. </t>
  </si>
  <si>
    <t>2019-3</t>
  </si>
  <si>
    <r>
      <t xml:space="preserve">Hallazgo Nº 3. Recobro de Incapacidades: (A_D_IP). </t>
    </r>
    <r>
      <rPr>
        <sz val="12"/>
        <color theme="1"/>
        <rFont val="Arial Narrow"/>
        <family val="2"/>
      </rPr>
      <t xml:space="preserve">El Ministerio del Trabajo registra a 31 de diciembre de 2019, en la subcuenta, 1.3.84.26- Cuentas por Cobrar -Pago por Cuenta de Terceros, saldo por $1.182.892.315,00 y a 31 de diciembre de 2018, por $888.420.884,00, presentando un incremento en la cuenta correspondiente al 33,15%.
En reporte de incapacidades entregado por el Ministerio a la CGR, relaciona incapacidades pendientes por recobro y pago de las EPS a 31 de diciembre de 2019, por $433.314.768, valor que, confrontado con lo registrado en contabilidad por $1.182.892.315, presenta diferencia por $749.577.547.
</t>
    </r>
    <r>
      <rPr>
        <b/>
        <sz val="12"/>
        <color theme="1"/>
        <rFont val="Arial Narrow"/>
        <family val="2"/>
      </rPr>
      <t xml:space="preserve">
</t>
    </r>
  </si>
  <si>
    <t>Falta de gestión del Ministerio para solicitar el recobro de incapacidades ante las
EPS y ARL para recuperar los recursos pagados por el Ministerio a los
funcionarios por incapacidades; igualmente, la falta de implementación de
mecanismos de control y seguimiento que permitan identificar oportunamente las
novedades de personal y debilidades para el cumplimiento de las normas que
regulan la materia.</t>
  </si>
  <si>
    <t>1 Actualizar y unificar la base de datos con la información de las incapacidades.</t>
  </si>
  <si>
    <t xml:space="preserve">Base de datos unificada  y actualizada </t>
  </si>
  <si>
    <r>
      <rPr>
        <b/>
        <sz val="12"/>
        <rFont val="Arial Narrow"/>
        <family val="2"/>
      </rPr>
      <t>Subdirección de Gestión del Talento humano</t>
    </r>
    <r>
      <rPr>
        <sz val="12"/>
        <rFont val="Arial Narrow"/>
        <family val="2"/>
      </rPr>
      <t>// Coordinadora SST y Subdirección Administrativa y Financiera // Coordinaciones Grupo Tesorería y Contabilidad.</t>
    </r>
  </si>
  <si>
    <t>Grupo de Seguridad y Salud en el  Trabajo</t>
  </si>
  <si>
    <t>Emilse Bonilla Zuleta</t>
  </si>
  <si>
    <t>2019-2019-3-1-1</t>
  </si>
  <si>
    <t xml:space="preserve">2. Revisar y actualizar el procedimiento de incapacidades </t>
  </si>
  <si>
    <t>Procedimiento formalizado en el SIG</t>
  </si>
  <si>
    <t>2019-2019-3-2-1</t>
  </si>
  <si>
    <t>3.Realizar la gestión de recobro de las incapacidades que se encuentren legalmente habilitadas  para adelantar el recobro.</t>
  </si>
  <si>
    <t>Informe Trimestral de la gestión adelantada</t>
  </si>
  <si>
    <t>2019-2019-3-3-1</t>
  </si>
  <si>
    <t>4. Conciliar los pagos de las Incapacidades por parte de las EPS.</t>
  </si>
  <si>
    <t>Conciliaciones</t>
  </si>
  <si>
    <t>Grupo de Seguridad y Salud en el  Trabajo-Grupo de Contabilidad</t>
  </si>
  <si>
    <t>2019-2019-3-4-1</t>
  </si>
  <si>
    <r>
      <rPr>
        <b/>
        <sz val="12"/>
        <rFont val="Arial Narrow"/>
        <family val="2"/>
      </rPr>
      <t>Subdirección Administrativa y Financiera</t>
    </r>
    <r>
      <rPr>
        <sz val="12"/>
        <rFont val="Arial Narrow"/>
        <family val="2"/>
      </rPr>
      <t>- Grupo de Contabilidad</t>
    </r>
  </si>
  <si>
    <t>Grupo de Contabilidad</t>
  </si>
  <si>
    <t>2019-9</t>
  </si>
  <si>
    <r>
      <rPr>
        <b/>
        <sz val="12"/>
        <rFont val="Arial Narrow"/>
        <family val="2"/>
      </rPr>
      <t>Hallazgo Nº 9. Otros Activos Recursos entregados en Administración (1908) - convenio ICETEX (A)</t>
    </r>
    <r>
      <rPr>
        <sz val="12"/>
        <rFont val="Arial Narrow"/>
        <family val="2"/>
      </rPr>
      <t xml:space="preserve"> Los recursos asignados al convenio 225 DE 2010 con el ICETEX no cumplieron los propósitos para lo cual fueron destinados, adicional no se ha liquidado el citado convenio a fin de recobrar los recursos al ICETEX. De otra parte, la nota de los saldos de la cuenta Recursos entregados en Administración (1908) por $374.205.962.992, correspondientes a los Fondo de Solidaridad Pensional (FSP), por $255.110.203.117; Fondo de Pensiones Públicas (FOPEP), por $92.934.172.780; Fondo de Riesgos Laborales (FRL) por $14.244.807.264; que acumulados alcanza $362.289.183.061 y Ministerio del Trabajo por $11.943,923.132, para el 2019 no especifica si se realizaron o no legalizaciones porque no hubo lugar a ello o porque no se cumplió durante el año con los fines esenciales para los cuales fueron destinados, adicional no contempló lo relacionado con el Convenio 225 con el ICETEX.</t>
    </r>
  </si>
  <si>
    <t xml:space="preserve">1. Liquidar el Contrato y realizar seguimiento al cobro de la deuda. </t>
  </si>
  <si>
    <t xml:space="preserve">1. Solicitar al ICETEX el balance financiero actualizado  </t>
  </si>
  <si>
    <t>oficio</t>
  </si>
  <si>
    <t>Subdirección de Gestión del Talento humano</t>
  </si>
  <si>
    <t>Grupo de Bienestar, Capacitacion y estimulos</t>
  </si>
  <si>
    <t>Daily Dinorak Perea Mosquera</t>
  </si>
  <si>
    <t>2019-2019-9-1-1</t>
  </si>
  <si>
    <t>Acta de Reunión</t>
  </si>
  <si>
    <t>2019-2019-9-1-2</t>
  </si>
  <si>
    <t>Memorando</t>
  </si>
  <si>
    <t>2019-2019-9-1-3</t>
  </si>
  <si>
    <t>2019-2019-9-1-4</t>
  </si>
  <si>
    <t>5. Realizar seguimiento a la liquidación del contrato y al cobro de la deuda</t>
  </si>
  <si>
    <t>Informe de seguimiento</t>
  </si>
  <si>
    <t>2019-2019-9-1-5</t>
  </si>
  <si>
    <t>2- Legalizar con los supervisores la ejecución de los Convenios 441 y 442 del año 2013 y el 225 de 2010 con el Icetex</t>
  </si>
  <si>
    <t>1. Realizar los registros contables en el sistema SIIF_NACION, de los documentos recibidos por parte de los supervisores de los convenios 441 y 442 de 2013 en su legalización de recursos ejecutados</t>
  </si>
  <si>
    <t>Informes</t>
  </si>
  <si>
    <r>
      <rPr>
        <b/>
        <sz val="12"/>
        <rFont val="Arial Narrow"/>
        <family val="2"/>
      </rPr>
      <t>Subdirección Administrativa y Financiera</t>
    </r>
    <r>
      <rPr>
        <sz val="12"/>
        <rFont val="Arial Narrow"/>
        <family val="2"/>
      </rPr>
      <t>-Dirección de Generación y Protección al Empleo y Subsidio Familiar-Dirección de Movilidad e Inspección para el Trabajo</t>
    </r>
  </si>
  <si>
    <t>2019-2019-9-2-1</t>
  </si>
  <si>
    <t>2. Realizar los registros contables en el sistema SIIF_NACION, de los documentos recibidos por parte de los supervisores de los convenios 441 y 442 de 2013 en los rendimientos del Fondo.</t>
  </si>
  <si>
    <t>2019-2019-9-2-2</t>
  </si>
  <si>
    <t>2019-11</t>
  </si>
  <si>
    <r>
      <rPr>
        <b/>
        <sz val="12"/>
        <color theme="1"/>
        <rFont val="Arial Narrow"/>
        <family val="2"/>
      </rPr>
      <t>Hallazgo No. 11 Presentación y revelación de las notas contables (A)</t>
    </r>
    <r>
      <rPr>
        <sz val="12"/>
        <color theme="1"/>
        <rFont val="Arial Narrow"/>
        <family val="2"/>
      </rPr>
      <t>. Las notas no explican con detalle las situaciones teniendo en cuenta que los estados financieros corresponden al Ministerio y tres fondos adscritos. El documento no está ordenado de la página 100 viene hablando de pasivos por provisiones y en la página 101 pasa al deterioro de activos no generadores del efectivo Nota 12-1
La nota 15 explicativa de activos y pasivos contingentes se encuentra en la página 105 sin que se hayan presentado las notas del ER, lo anterior en razón a que las notas de las cuentas de control no deben ser parte de los EF ya que estas son revelatorias y las de orden no forman parte de éstos.. 
Reaparece cuentas de orden en la página 122 nota 18 después de las de ingresos y gastos, las cuales presentan una explicación poco aclaratoria o no explican ni aclaran nada como el caso  de la nota 17 B Gastos del FRL. No existe uniformidad en la presentación de las cifras de las notas</t>
    </r>
  </si>
  <si>
    <t xml:space="preserve">Debilidades de control y seguimiento del Ministerio, así como inoportunidad en los registros contables, lo que genera inoportunidad de disponer de cifras reales y confiables en la revelación de los estados financieros y las notas explicativas, aclaratorias o reveladoras de información.
</t>
  </si>
  <si>
    <t xml:space="preserve">Elaborar la estructura y organizar las revelaciones  más representativas en un estricto orden contable, de acuerdo con la posición de cada cuenta de los Estados Financieros del Ministerio del Trabajo. 
</t>
  </si>
  <si>
    <t>Revisar y subsanar el documento de las Notas Explicativas o Revelaciones de los Estados Financieros para la vigencia 2020 que corresponde al periodo entre Enero 1 a Diciembre 31 teniendo en cuenta las recomendaciones de la Contraloría General de la República.</t>
  </si>
  <si>
    <t>Notas de los Estados Financieros revisadas, subsanadas y corregidas.</t>
  </si>
  <si>
    <t>2019-2019-11-1-1</t>
  </si>
  <si>
    <t>Jorge Andres Salgado Bohorquez</t>
  </si>
  <si>
    <t>Ejecución</t>
  </si>
  <si>
    <t xml:space="preserve">OBSERVACIONES - SEGUIMIENTO  OCI </t>
  </si>
  <si>
    <t>Grupo de Gestión Contractual</t>
  </si>
  <si>
    <t>Grupo de  Contabilidad.</t>
  </si>
  <si>
    <t>Grupo de  Administracion de Recursos Fisicos.</t>
  </si>
  <si>
    <t>4. Solicitar a la Oficina Asesora Jurídica continuar con las acciones judiciales a que haya lugar.</t>
  </si>
  <si>
    <t>Se   remitió el oficio  al Viceprecidente  de   Fondos  del  ICETEX el 07 de julio de 2020, solicitando el  informe  del balance  financiero  del Convenio  No. 2010-0610.</t>
  </si>
  <si>
    <t>Se  efectuó la reunion el  26 de Agosto 2020, entre la Oficina Asesora Jurídica y el Grupo de Gestión Contractual, con el fin de tratar el endoso de la deuda a favor del Ministerio de Trabajo.</t>
  </si>
  <si>
    <t>El primer informe sobre el estado de avance del proceso relacionado con el Contrato 407 de 2013, fue emitido por el Grupo de Vigilancia Judicial el 22 de enero de 2020,indicando que el   proceso estaba para fallo de primera instancia, y el segundo informe fue realizado por el Grupo de Gestión Contractual el 05 de agosto de 2020, donde se evidencia que el proceso continua en el mismo estado.</t>
  </si>
  <si>
    <r>
      <rPr>
        <b/>
        <sz val="12"/>
        <color theme="1"/>
        <rFont val="Arial Narrow"/>
        <family val="2"/>
      </rPr>
      <t>Subdirección Administrativa y Financiera</t>
    </r>
    <r>
      <rPr>
        <sz val="12"/>
        <color theme="1"/>
        <rFont val="Arial Narrow"/>
        <family val="2"/>
      </rPr>
      <t xml:space="preserve">
-Grupo de Gestión Contractual</t>
    </r>
  </si>
  <si>
    <r>
      <rPr>
        <b/>
        <sz val="12"/>
        <color theme="1"/>
        <rFont val="Arial Narrow"/>
        <family val="2"/>
      </rPr>
      <t>Dirección de Inspección, Vigilancia, Control y Gestión Territorial</t>
    </r>
    <r>
      <rPr>
        <sz val="12"/>
        <color theme="1"/>
        <rFont val="Arial Narrow"/>
        <family val="2"/>
      </rPr>
      <t xml:space="preserve">
- Dirección de Pensiones y otras Prestaciones
- Dirección de Riesgos Laborales</t>
    </r>
  </si>
  <si>
    <r>
      <rPr>
        <b/>
        <sz val="12"/>
        <rFont val="Arial Narrow"/>
        <family val="2"/>
      </rPr>
      <t>Subdirección Administrativa y Financiera</t>
    </r>
    <r>
      <rPr>
        <sz val="12"/>
        <rFont val="Arial Narrow"/>
        <family val="2"/>
      </rPr>
      <t xml:space="preserve">
-Grupo de Contabilidad</t>
    </r>
  </si>
  <si>
    <t>Los informes trimestrales fueron emitidos el 24 de enero, 30 de abril, 30 de julio y 9 de octubre.</t>
  </si>
  <si>
    <t>EN EJECUCIÓN.</t>
  </si>
  <si>
    <t>RESPONSABLES</t>
  </si>
  <si>
    <t>CARGUE EN LA  SUITE</t>
  </si>
  <si>
    <r>
      <rPr>
        <b/>
        <sz val="12"/>
        <color theme="1"/>
        <rFont val="Arial Narrow"/>
        <family val="2"/>
      </rPr>
      <t xml:space="preserve">Subdirección Administrativa y Financiera </t>
    </r>
    <r>
      <rPr>
        <sz val="12"/>
        <color theme="1"/>
        <rFont val="Arial Narrow"/>
        <family val="2"/>
      </rPr>
      <t xml:space="preserve">
Dirección de Inspección Vigilancia y Control.</t>
    </r>
  </si>
  <si>
    <t xml:space="preserve"> </t>
  </si>
  <si>
    <t>Mediante el memorando 08SI2020420300000013516 del 22 de octubre de 2020, el Grupo de Bienestar, Capacitacion y estímulos solicitó al Grupo de Gestión Contractual elaborar y gestionar el trámite pertinente para llevar a cabo el acta de liquidación del convenio interadministrativo 225 de 2010 Ministerio de trabajo.</t>
  </si>
  <si>
    <t xml:space="preserve">Através del memorando 08SI2020420300000017195 del 23 de diciembre de 2020  el Grupo de Bienestar, Capacitacion y estimulos solicitó a la Oficina Asesora Jurídica, continuar con las acciones legales pertinentes frente al caso del señor Eleazar Falla y el Convenio ICETEX 0610 de 2010. </t>
  </si>
  <si>
    <t xml:space="preserve">Debilidad en la gestión administrativa, incumplimiento y perdida de oportunidades relacionada con lo establecido en el numeral 2.3 del artículo 2.2.14.1.6 y parágrafo 1 del artículo 2.2.14.1.6. del Decreto 1833 del 10 de noviembre de 2016.
</t>
  </si>
  <si>
    <t>Remitir solicitud dirigida al Ministerio de Hacienda donde informe el valor de recursos causados y no transferidos de acuerdo reglamentado en el numeral 2.3 del artículo 2.2.14.1.6 del Decreto 1833 del 10 de noviembre de 2016.</t>
  </si>
  <si>
    <t>Oficio-Solicitud</t>
  </si>
  <si>
    <t>Subdirección de Subsidios Pensionales, Servicios Sociales Complementarios y Otras Prestaciones.</t>
  </si>
  <si>
    <t>CM-2020-1-1-1</t>
  </si>
  <si>
    <t>Informe remitido al MHCP</t>
  </si>
  <si>
    <t>CM-2020-1-1-2</t>
  </si>
  <si>
    <t>Deficiencias en los mecanismos de seguimiento, monitoreo y control, tanto a los procesos de depuración de las bases de datos de beneficiarios del Programa Colombia Mayor, como, a los procesos de pago a los beneficiarios del programa en sus diferentes etapas.</t>
  </si>
  <si>
    <t>Matriz de Riesgos y Controles del Programa Colombia Mayor.</t>
  </si>
  <si>
    <t>CM-2020-2-1-1</t>
  </si>
  <si>
    <t>Informe Especial Auditoria Retrospectiva.</t>
  </si>
  <si>
    <t>CM-2020-2-1-2</t>
  </si>
  <si>
    <r>
      <t xml:space="preserve">Hallazgo   1. </t>
    </r>
    <r>
      <rPr>
        <b/>
        <sz val="12"/>
        <color theme="1"/>
        <rFont val="Arial Narrow"/>
        <family val="2"/>
      </rPr>
      <t>Gestión de los Recursos Aportados por el Presupuesto Nacional (A-D-OI).</t>
    </r>
    <r>
      <rPr>
        <sz val="12"/>
        <color indexed="8"/>
        <rFont val="Arial Narrow"/>
        <family val="2"/>
      </rPr>
      <t>-  Débil gestión administrativa ante las instancias competentes, (Ministerio de Trabajo, Ministerio de Hacienda y Crédito Público; Departamento Nacional de Planeación y Congreso de la República) para obtener los recursos que, por Ley, debe aportar el Presupuesto Nacional al Programa Colombia Mayor.</t>
    </r>
  </si>
  <si>
    <t>CM-2020-1</t>
  </si>
  <si>
    <t>CM-2020-2</t>
  </si>
  <si>
    <t xml:space="preserve">AUXILIAR  DE  CUENTA  1908 COMPORBANTE  CONVENIO  ICETX  ANALISIS DE  LOS  OINFORMES  </t>
  </si>
  <si>
    <r>
      <rPr>
        <b/>
        <sz val="12"/>
        <rFont val="Arial Narrow"/>
        <family val="2"/>
      </rPr>
      <t>Dirección de  Pensiones  y  Otras  Prestaciones</t>
    </r>
    <r>
      <rPr>
        <sz val="12"/>
        <rFont val="Arial Narrow"/>
        <family val="2"/>
      </rPr>
      <t xml:space="preserve"> - Subdirección de Subsidios Pensionales, Servicios Sociales Complementarios y Otras Prestaciones.</t>
    </r>
  </si>
  <si>
    <t>En el auxiliar contable de la cuenta 1908-01-001, se evidenció el registro en el SIIF Nación de los recursos ejecutados y de los rendimientos del Fondo, de acuerdo con los informes presentados por los supervisores de los convenios 441 y 442 de 2013.</t>
  </si>
  <si>
    <t>La Subdirección Administrativa y Financiera adjuntó en la Suite Empresarial las Notas de los Estados Financieros al corte 31 de Diciembre de 2020, las cuales fueron remitidas por el SIRECI, en la Redición de la Cuenta Fiscal Anual.</t>
  </si>
  <si>
    <r>
      <t xml:space="preserve">La Dirección de Pensiones y Otras Prestaciones remitió por correo electrónico del 07 de abril de 2020, al Ministerio de Hacienda una certificación expedida por el Administrador Fiduciario del 04 de enero de 2020, donde informa los recursos a ser trasladados al Fondo de Solidaridad Pensional.
</t>
    </r>
    <r>
      <rPr>
        <b/>
        <sz val="12"/>
        <color indexed="8"/>
        <rFont val="Arial Narrow"/>
        <family val="2"/>
      </rPr>
      <t>Cumplida Extemporáneamente.</t>
    </r>
  </si>
  <si>
    <t>Vigencia</t>
  </si>
  <si>
    <t>Hallazgos</t>
  </si>
  <si>
    <t>Anteriores</t>
  </si>
  <si>
    <t>Actividades</t>
  </si>
  <si>
    <t>Totales</t>
  </si>
  <si>
    <t>2020-1</t>
  </si>
  <si>
    <r>
      <rPr>
        <b/>
        <sz val="12"/>
        <color rgb="FF000000"/>
        <rFont val="Arial Narrow"/>
        <family val="2"/>
      </rPr>
      <t>Hallazgo 1. Aplicación de políticas contables, Estados financieros y notas</t>
    </r>
    <r>
      <rPr>
        <sz val="12"/>
        <color indexed="8"/>
        <rFont val="Arial Narrow"/>
        <family val="2"/>
      </rPr>
      <t xml:space="preserve"> En las notas a los estados contables no se reflejan las operaciones realizadas por la unidad ejecutora MPS - GESTIÓN GENERAL, solamente se refieren a los fondos: Fondo de Solidaridad Pensional, Fondo de Riesgos Laborales y Fondo de Pensiones Públicas; dejando de expresar las operaciones financieras y económicas realizadas por la unidad ejecutora 36-01-01-000.
Las notas explicativas a los estados financieros no cumplen con los objetivos de revelar de manera completa, amplia y suficiente los saldos y movimientos de las cuentas contables de acuerdo con las operaciones normales de la entidad; permitiendo interpretaciones erróneas a los diferentes usuarios de la información financiera y en el reconocimiento de la medición, la presentación y la revelación de la información Financiera del Ministerio.</t>
    </r>
  </si>
  <si>
    <t xml:space="preserve">Modificar el Manual de Políticas Contables en lo referente al numeral 11.2 sobre la Política Contable de Otros Activos.
</t>
  </si>
  <si>
    <t xml:space="preserve">Acto Administrativo - Resolución aprobación modificación Manual de Políticas Contables.
</t>
  </si>
  <si>
    <r>
      <rPr>
        <b/>
        <sz val="12"/>
        <color theme="1"/>
        <rFont val="Arial Narrow"/>
        <family val="2"/>
      </rPr>
      <t xml:space="preserve">Subdirección Administrativa y Financiera </t>
    </r>
    <r>
      <rPr>
        <sz val="12"/>
        <color theme="1"/>
        <rFont val="Arial Narrow"/>
        <family val="2"/>
      </rPr>
      <t>- Grupo de Contabilidad</t>
    </r>
  </si>
  <si>
    <t>Revelar en las notas explicativas la Información Financiera correspondiente a los hechos económicos, de la unidad ejecutora 36-01-01-000 de acuerdo con los Informes contables a diciembre 31 de la vigencia 2021</t>
  </si>
  <si>
    <t>Revelaciones - Notas a los Estados Financieros vigencia 2021</t>
  </si>
  <si>
    <t>1. Elaborar instructivo con los criterios mínimos a tener en cuenta para la elaboración y presentación de las notas a revelar (orden de la información, tamaño y tipo de letra, color fuente, estilo  de cuadros, gráficas, etc).</t>
  </si>
  <si>
    <t>Instructivo socializado</t>
  </si>
  <si>
    <r>
      <rPr>
        <b/>
        <sz val="12"/>
        <color theme="1"/>
        <rFont val="Arial Narrow"/>
        <family val="2"/>
      </rPr>
      <t xml:space="preserve">Subdirección Administrativa y Financiera - </t>
    </r>
    <r>
      <rPr>
        <sz val="12"/>
        <color theme="1"/>
        <rFont val="Arial Narrow"/>
        <family val="2"/>
      </rPr>
      <t>Grupo de Contabilidad</t>
    </r>
  </si>
  <si>
    <t>2. Revisar la información de las notas contables, de acuerdo con los criterios establecidos.</t>
  </si>
  <si>
    <t xml:space="preserve">Archivo de chequeo
</t>
  </si>
  <si>
    <r>
      <rPr>
        <b/>
        <sz val="12"/>
        <color theme="1"/>
        <rFont val="Arial Narrow"/>
        <family val="2"/>
      </rPr>
      <t>Subdirección Administrativa y Financiera -</t>
    </r>
    <r>
      <rPr>
        <sz val="12"/>
        <color theme="1"/>
        <rFont val="Arial Narrow"/>
        <family val="2"/>
      </rPr>
      <t xml:space="preserve"> Grupo de Contabilidad</t>
    </r>
  </si>
  <si>
    <t>2020-2</t>
  </si>
  <si>
    <r>
      <rPr>
        <b/>
        <sz val="12"/>
        <color theme="1"/>
        <rFont val="Arial Narrow"/>
        <family val="2"/>
      </rPr>
      <t>Hallazgo 2. Reservas Presupuestales (D)</t>
    </r>
    <r>
      <rPr>
        <sz val="12"/>
        <color theme="1"/>
        <rFont val="Arial Narrow"/>
        <family val="2"/>
      </rPr>
      <t xml:space="preserve"> El Ministerio del Trabajo constituyó las Reservas Presupuestales al cierre de la vigencia 2020, con 510 cuentas, por $3.535.875.573.279, de las cuales se encuentran 59 cuentas por pagar por $1.844.588.779, que el bien o servicio fue recibido y contaban con PAC, en la vigencia 2020. Las justificaciones o razones para la constitución de las reseras, son expresados claramente por el Ministerio, 
tales como, “se solicitaron ajustes a la cuenta, los cuales llegaron después de cerrado el periodo de pago de Diciembre de 2020” , “Correcciones enviadas por el supervisor el 25 de enero de 2021” , “Pendientes ajustes por parte de supervisor”, entre otros, estas razones citadas por el Ministerio, para la constitución del Rezago presupuestal, no corresponden a situaciones imprevisibles, a casos fortuitos o de fuerza mayor.</t>
    </r>
  </si>
  <si>
    <t>Fallas en la planeación, falencias en la gestión del Ministerio y de los supervisores e interventores de los contratos, al no exigirse el cumplimiento de los cronogramas establecidos por el mismo Ministerio para la recepción de las cuentas con el cumplimiento de los requisitos establecidos para los mismos. Así mismo la falta de previsión en los tiempos para comprometer los recursos del presupuesto asignado. 
Falta de atención del principio de anualidad y programación presupuestal y a lo establecido en el Estatuto Orgánico de Presupuesto con relación a la constitución 
de reservas, hechos que generan falta de confiabilidad y razonabilidad en la constitución de las reservas y sobrestimación de las mismas</t>
  </si>
  <si>
    <t xml:space="preserve">Elaborar y remitir vía correo electrónico informe preliminar </t>
  </si>
  <si>
    <t>Correo Electrónico</t>
  </si>
  <si>
    <r>
      <rPr>
        <b/>
        <sz val="12"/>
        <color theme="1"/>
        <rFont val="Arial Narrow"/>
        <family val="2"/>
      </rPr>
      <t xml:space="preserve">Subdirección Administrativa y Financiera </t>
    </r>
    <r>
      <rPr>
        <sz val="12"/>
        <color theme="1"/>
        <rFont val="Arial Narrow"/>
        <family val="2"/>
      </rPr>
      <t>- Grupo de Presupuesto</t>
    </r>
  </si>
  <si>
    <t>Elaborar circular de cierre</t>
  </si>
  <si>
    <t>Circular</t>
  </si>
  <si>
    <t>Subdirección Administrativa y Financiera</t>
  </si>
  <si>
    <t>Elaborar informe y enviar a la ordenadora del gasto</t>
  </si>
  <si>
    <r>
      <rPr>
        <b/>
        <sz val="12"/>
        <color theme="1"/>
        <rFont val="Arial Narrow"/>
        <family val="2"/>
      </rPr>
      <t>Subdirección Administrativa y Financiera</t>
    </r>
    <r>
      <rPr>
        <sz val="12"/>
        <color theme="1"/>
        <rFont val="Arial Narrow"/>
        <family val="2"/>
      </rPr>
      <t xml:space="preserve"> - Grupo de Presupuesto</t>
    </r>
  </si>
  <si>
    <t>2020-3</t>
  </si>
  <si>
    <r>
      <rPr>
        <b/>
        <sz val="12"/>
        <color theme="1"/>
        <rFont val="Arial Narrow"/>
        <family val="2"/>
      </rPr>
      <t>Hallazgo 3. Proceso de rendición de cuentas.</t>
    </r>
    <r>
      <rPr>
        <sz val="12"/>
        <color theme="1"/>
        <rFont val="Arial Narrow"/>
        <family val="2"/>
      </rPr>
      <t xml:space="preserve">
En el tema de Participación Ciudadana, especialmente en lo relacionado con la rendición de cuentas, luego de evaluar la información suministrada por el Ministerio del Trabajo y la demás información recopilada en el trascurso de la auditoría, sólo se identificó el 05 de noviembre de 2020 vía streaming, al interior de las instalaciones del Ministerio del Trabajo y a través de sus plataformas: Facebook Live: @MinTrabajoCol y YouTube @MinTrabajoCo se llevó a cabo una “Audiencia Pública de Rendición de Cuentas”, evento realizado a manera de conversatorio, dirigido a ciudadanos y que contó con la participación del Ministro del Trabajo y los Viceministros, así como, con representación de la Unidad del Servicio Público de Empleo, Colpensiones, Organizaciones Solidarias, SENA y la Superintendencia de Subsidio Familiar; si bien es cierto, el haber realizado la audiencia es importante, no se evidenciaron otras actividades relativas a la materia en estudio durante los otros meses del año, incumpliéndose así, los principios de continuidad y permanencia, establecidos en el artículo 49 de la ley 1757 de 2015.</t>
    </r>
  </si>
  <si>
    <t xml:space="preserve">Deficiencia en la implementación de un proceso continuo de rendición de cuentas, de cara a la comunidad. En consecuencia, se genera incumplimiento de lo establecido en la ley 1757 y en especial de los propósitos de informar de manera oportuna y constante al ciudadano y de construir una actitud permanente en el servidor público.
Nota Mintrabajo: La estrategia de rendición de cuentas y todas sus actividades se ejecutaron de acuerdo con los lineamientos y la estrategia definida en el PAAC 2020. Sin embargo, es necesario establecer el nivel de implementación de la estrategia para la vigencia 2020 y asi determinar realmente su etapa de implementación y definir el plan de mejora </t>
  </si>
  <si>
    <t>Realizar el autodiagnóstico definido en el Manual Unico de Rendición de Cuentas del DAFP y de acuerdo con los resultados generar plan de mejora</t>
  </si>
  <si>
    <t xml:space="preserve">Reporte que defina la Ruta de Nivel Alcanzado en donde se conocen los lineamientos y recomendaciones del MURC. 
</t>
  </si>
  <si>
    <t>Oficina Asesrora de Planeación</t>
  </si>
  <si>
    <t>Plan de mejora de acuerdo con nivel de implementación</t>
  </si>
  <si>
    <t>2020-4</t>
  </si>
  <si>
    <r>
      <rPr>
        <b/>
        <sz val="12"/>
        <rFont val="Arial Narrow"/>
        <family val="2"/>
      </rPr>
      <t>Hallazgo 4. Reportes información Reservas Presupuestales (D)</t>
    </r>
    <r>
      <rPr>
        <sz val="12"/>
        <rFont val="Arial Narrow"/>
        <family val="2"/>
      </rPr>
      <t xml:space="preserve"> El Ministerio no reportó oportunamente las cuentas por pagar o los compromisos reales, para haber realizado la liberación de saldos presupuestales, tal y como lo indican en su respuesta: “…Con el fin de sanear la ejecución presupuestal, durante el periodo de transición se realiza la reducción de todos aquellos saldos de compromisos, que se identifican como saldos que no van a ejecutarse. Es decir, contando con la información oportuna de las cuentas, reportada por parte de los supervisores de los contratos, se reducen los saldos que se deben liberar y se constituye únicamente en la reserva, aquellos saldos que efectivamente se van a pagar… No obstante, lo anterior en un pequeño porcentaje de las obligaciones, la información sobre los saldos a liberar no fue entregada al grupo de presupuesto dentro del periodo de transición, por lo que se constituyó el saldo completo del compromiso, aun cuando dentro de dicho saldo pudiere existir una parte con obligación de pago y, una parte para liberar…”
Estos argumentos no desvirtúan la deficiencia comunicada por la CGR porque al no liberarse oportunamente los saldos presupuestales, las cuentas por pagar constituidas al cierre de la vigencia no coinciden con la constitución del  presupuestal</t>
    </r>
  </si>
  <si>
    <t>Deficiencias en la gestión de la información suministrada a la Contraloría General de la República, con relación a la reportada en el SIIF Nación II, así como falta de control, seguimiento y monitoreo entre las diferentes áreas encargadas de proveer información presupuestal. 
Circunstancia que afecta la adecuada interpretación y comprensión de los hechos económicos en materia presupuestal e incumplimiento en la normatividad descrita, generando falta de confiabilidad y razonabilidad en la información sobre la constitución de reservas.</t>
  </si>
  <si>
    <t>Identificar, analizar y gestionar los riesgos internos y externos, asociados al pago de subsidios a beneficiarios del Programa Colombia Mayor.</t>
  </si>
  <si>
    <t xml:space="preserve">2019-2015-20-1-1 </t>
  </si>
  <si>
    <t>Ministerio del Trabajo</t>
  </si>
  <si>
    <t>Cumplidas</t>
  </si>
  <si>
    <t>En Ejecución</t>
  </si>
  <si>
    <t>CANTIDAD UNIDAD DE MEDIDA</t>
  </si>
  <si>
    <t>Se  remitieron memorandos reiterando el cumplimiento de las circulares vigentes en materia de recaudo de multas con destino al SENA, FIVICOT, Fondo de Riesgos Laborales y Pensiones, en octubre de 2019 y enero, mayo y  julio de 2020.</t>
  </si>
  <si>
    <t>La Subdirección de Subsidios Pensionales, Servicios Sociales Complementarios y Otras Prestaciones, cuenta con la Matriz de Riesgos y Controles del Programa Colombia Mayor.</t>
  </si>
  <si>
    <t>La interventoría emitió un informe retrospectivo de los pagos realizados por programas Colombia Mayor y PSAP entre diciembre de 2018 y enero de 2021,
Así mismo, un informe de Subdirección  de Subsidios Pensionales, Servicios Sociales Complementarios y Otras Prestaciones del cumplimiento de las acciones del hallazgo CGR (sin fecha).</t>
  </si>
  <si>
    <t>El Grupo de Seguridad y Salud en el Trabajo unificó y actualizó la base de datos de incapacidades 2014 a 2019, para un total de 4.268 registros.</t>
  </si>
  <si>
    <t>En el Sistema Integrado de Gestión se encuentra el documento: Procedimiento Trámite de Incapacidades y Conciliación de Pagos (Versión 03 del 30 de octubre de 2020).</t>
  </si>
  <si>
    <t>La Subdirección de Gestión del Talento humano emitió los informes sobre la radicación de incapacidades en las EPS´s y ARL, así: Primer Informe-Avance Recobro de Incapacidades de enero a Agosto de 2020; Segundo Informe al 17 de diciembre de 2020; Tercer Informe a 31 de diciembre de 2020 y Cuarto Informe a 28 de abril de 2021.</t>
  </si>
  <si>
    <t>Se hicieron las conciliaciones para enero, febrero, marzo, abril y mayo de 2021.</t>
  </si>
  <si>
    <t>Esta situación se presenta por debilidades de control y seguimiento del Ministerio, así como inoportunidad en los registros contables de la cuenta Otros Activos Recursos entregados en Administración (1908)</t>
  </si>
  <si>
    <t>1.  inobservancia en cuanto al concepto de activo intangible y otros activos, no obstante que, en la vigencia se modificó el Manual de Políticas Contables del Ministerio del Trabajo según Resolución No. 2960 del 30 de diciembre de 2020, en cumplimiento del artículo 2 de la citada resolución.</t>
  </si>
  <si>
    <t>2. Se evidencian diferencias entre el valor del patrimonio reportada entre la información del CHIP y los Estados Financieros y Notas (Reporte estados financieros/Información Contable pública)</t>
  </si>
  <si>
    <t>1. Subsanar la Política Contable de Otros Activos en cuanto al Alcance de la Política, correspondiente al Numeral. 11.2 del Manual de Políticas Contables del Ministerio y aplicar dicha modificación del alcance en las revelaciones contables.</t>
  </si>
  <si>
    <t>2. Realizar el reconocimiento en la cuenta contable correspondiente a las operaciones financieras y
económicas realizadas por la unidad ejecutora 36-01-01-000.</t>
  </si>
  <si>
    <t>3. Implementar un mecanismo de control que permita establecer criterios o lineamientos para la elaboración y presentación de las notas contables que unifiquen la información reportada por los Fondos adscritos al Ministerio del Trabajo y la información de nivel central.</t>
  </si>
  <si>
    <t>1. Remitir a los Jefes de Área o Dependencias y responsables de los recursos, un informe preliminar sobre el saldo de ejecución, con la finalidad de que informen a tiempo los saldos a liberar, cuentas por pagar y eventuales reservas de apropiación.</t>
  </si>
  <si>
    <t>2. Incluir en la circular de cierre de vigencia la obligatoriedad de reportar a tiempo los saldos a liberar, cuentas por pagar y eventuales reservas de apropiación, para adelantar el pago final y advertir sobre las posibles consecuencias de orden disciplinario que puede acarrear su incumplimiento.</t>
  </si>
  <si>
    <t>3. Informar a la Ordenadora del Gasto sobre el incumplimiento por parte de los supervisores, del reporte de los saldos a liberar, cuentas por pagar y eventuales reservas de apropiación, para la toma de acciones disciplinarias respectivas.</t>
  </si>
  <si>
    <t>1. Realizar autodiagnóstico con el fin de establecer el nivel de implementación de la estrategia de rendición de cuentas en la entidad identificando las fortalezas y debilidades, con el fin de definir aspectos que se deben mejorar,</t>
  </si>
  <si>
    <t>2. Elaborar el plan de mejora de acuerdo con los resultados del autodiagnóstico de la estrategia de  Rendición de Cuentas.</t>
  </si>
  <si>
    <t>2. Incluir en la circular de cierre de vigencia la obligatoriedad de reportar a tiempo los saldos a liberar, cuentas por pagar y eventuales reservas de apropiación, para adelantar el pago final. Así mismo advertir sobre las consecuencias de carácter disciplinario que puede acarrear su incumplimiento.</t>
  </si>
  <si>
    <t>1. Analizar, diseñar y/o actualizar la Matriz de Riesgos y Controles asociados al pago de subsidios directos de beneficiarios del Programa Colombia Mayor.</t>
  </si>
  <si>
    <t>2. Analizar, diseñar y/o realizar las auditorias retrospectivas por periodos semestrales.</t>
  </si>
  <si>
    <t>1. Remitir informe al Ministerio de Hacienda y Crédito Público (MHCP) de los recursos que debería trasladar la Nación al Fondo de Solidaridad Pensional</t>
  </si>
  <si>
    <t>2. Remitir informe junto con el Anteproyecto de presupuesto al MHCP los recursos causados y no transferidos a las cuentas del Fondo de Solidaridad Pensional.</t>
  </si>
  <si>
    <t>Identificar la información existente relacionada con las incapacidades para consolidar una base actualizada.</t>
  </si>
  <si>
    <t>Revisar el procedimiento vigente para su posible ajuste.</t>
  </si>
  <si>
    <t>Gestionar las radicaciones de las incapacidades en cada una de las EPS´s y ARL</t>
  </si>
  <si>
    <t>Conciliar los pagos de incapacidades (Subdirección de Gestión del Talento Humano-Incapacidades- Grupo de Tesorería y Grupo de Contabilidad)</t>
  </si>
  <si>
    <t>1. Reiterar periódicamente a Directores Territoriales, Coordinadores de Grupos e Inspectores de Trabajo y Seguridad Social, sobre cumplimiento de Circulares vigentes en materia de Recaudo de Multas con desti a SENA, FONDO DE RIESGOS LABORALES Y FONDO DE PENSIONES.</t>
  </si>
  <si>
    <t xml:space="preserve">2. Efectuar  seguimiento a los resultados del monitoreo  de las  devoluciones de actos administrativos producidos por las Direcciones territoriales, sus ajustes y subsanación. </t>
  </si>
  <si>
    <t>1. Elaborar un check list de autoevaluación que permita controlar el cumplimiento de la Política Contable.</t>
  </si>
  <si>
    <t>2. Aplicar check list de autoevaluación que permita controlar el cumplimiento de la Política Contable.</t>
  </si>
  <si>
    <r>
      <rPr>
        <b/>
        <sz val="12"/>
        <color theme="1"/>
        <rFont val="Arial Narrow"/>
        <family val="2"/>
      </rPr>
      <t>Hallazgo   2.</t>
    </r>
    <r>
      <rPr>
        <sz val="12"/>
        <color theme="1"/>
        <rFont val="Arial Narrow"/>
        <family val="2"/>
      </rPr>
      <t xml:space="preserve"> </t>
    </r>
    <r>
      <rPr>
        <b/>
        <sz val="12"/>
        <color theme="1"/>
        <rFont val="Arial Narrow"/>
        <family val="2"/>
      </rPr>
      <t>Pago a Nombre de Personas Fallecidas (A - IP)</t>
    </r>
    <r>
      <rPr>
        <sz val="12"/>
        <color indexed="8"/>
        <rFont val="Arial Narrow"/>
        <family val="2"/>
      </rPr>
      <t>- El Programa Colombia Mayor, tanto las acciones de control y seguimiento previas al pago de nómina, como las posteriores a éste, por ende, para una recuperación oportuna y efectiva de pagos indebidos, la frecuencia de la auditoría retrospectiva debe ser mayor y por lo tanto, los períodos auditados menores.</t>
    </r>
  </si>
  <si>
    <t>Se cuenta con el Diagnóstico Ambiental del Ministerio del Trabajo, realizado al nivel central y a 17 Direcciones Territoriales y Oficinas Especiales; además, se cuenta con las conclusiones, recomendaciones y acciones a realizar en el segundo semestre de 2021 frente al Sistema de Gestión Ambiental del Ministerio del Trabajo.</t>
  </si>
  <si>
    <t>El Grupo de Capacitación y Bienestar remitió un correo electrónico el 1° de marzo de 2021 al ICETEX solicitando información del estado de cuenta, para continuar con la  liquidación del contrato, quien contestó el 16 de marzo de 2021, adjuntando estado de cuenta y pagaré. Adicionalmente, elaboró un informe de seguimiento sobre la liquidación del convenio.</t>
  </si>
  <si>
    <t>3. Solicitar al Grupo de Gestión Contractual la liquidación del convenio</t>
  </si>
  <si>
    <t>2. Coordinar con la Oficina Asesora Jurídica y con el Grupo de Gestión Contractual el endoso de la deuda a favor del Ministerio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</si>
</sst>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m/yyyy;@"/>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2"/>
      <color indexed="8"/>
      <name val="Arial Narrow"/>
      <family val="2"/>
    </font>
    <font>
      <b/>
      <sz val="12"/>
      <color indexed="9"/>
      <name val="Arial Narrow"/>
      <family val="2"/>
    </font>
    <font>
      <b/>
      <sz val="12"/>
      <color indexed="8"/>
      <name val="Arial Narrow"/>
      <family val="2"/>
    </font>
    <font>
      <sz val="12"/>
      <color theme="1"/>
      <name val="Arial Narrow"/>
      <family val="2"/>
    </font>
    <font>
      <b/>
      <sz val="18"/>
      <color indexed="8"/>
      <name val="Arial Narrow"/>
      <family val="2"/>
    </font>
    <font>
      <sz val="12"/>
      <name val="Arial Narrow"/>
      <family val="2"/>
    </font>
    <font>
      <b/>
      <sz val="18"/>
      <color rgb="FFFF0000"/>
      <name val="Arial Narrow"/>
      <family val="2"/>
    </font>
    <font>
      <b/>
      <sz val="12"/>
      <color theme="1"/>
      <name val="Arial Narrow"/>
      <family val="2"/>
    </font>
    <font>
      <b/>
      <sz val="16"/>
      <color indexed="8"/>
      <name val="Arial Narrow"/>
      <family val="2"/>
    </font>
    <font>
      <b/>
      <sz val="12"/>
      <name val="Arial Narrow"/>
      <family val="2"/>
    </font>
    <font>
      <sz val="12"/>
      <color rgb="FF000000"/>
      <name val="Arial Narrow"/>
      <family val="2"/>
    </font>
    <font>
      <sz val="10"/>
      <name val="Arial Narrow"/>
      <family val="2"/>
    </font>
    <font>
      <b/>
      <sz val="10"/>
      <color indexed="9"/>
      <name val="Arial Narrow"/>
      <family val="2"/>
    </font>
    <font>
      <b/>
      <sz val="12"/>
      <color rgb="FF000000"/>
      <name val="Arial Narrow"/>
      <family val="2"/>
    </font>
    <font>
      <b/>
      <sz val="16"/>
      <color rgb="FFFFFFFF"/>
      <name val="Arial Narrow"/>
      <family val="2"/>
    </font>
    <font>
      <sz val="16"/>
      <color rgb="FF000000"/>
      <name val="Arial Narrow"/>
      <family val="2"/>
    </font>
    <font>
      <b/>
      <sz val="16"/>
      <color rgb="FF000000"/>
      <name val="Arial Narrow"/>
      <family val="2"/>
    </font>
    <font>
      <b/>
      <sz val="12"/>
      <color rgb="FFFFFFFF"/>
      <name val="Arial Narrow"/>
      <family val="2"/>
    </font>
    <font>
      <b/>
      <sz val="16"/>
      <color indexed="9"/>
      <name val="Arial Narrow"/>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6" tint="0.79998168889431442"/>
        <bgColor indexed="64"/>
      </patternFill>
    </fill>
    <fill>
      <patternFill patternType="solid">
        <fgColor rgb="FFFFFFFF"/>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0" fontId="2" fillId="0" borderId="0"/>
    <xf numFmtId="9" fontId="3" fillId="0" borderId="0" applyFont="0" applyFill="0" applyBorder="0" applyAlignment="0" applyProtection="0"/>
    <xf numFmtId="0" fontId="1" fillId="0" borderId="0"/>
  </cellStyleXfs>
  <cellXfs count="136">
    <xf numFmtId="0" fontId="0" fillId="0" borderId="0" xfId="0"/>
    <xf numFmtId="0" fontId="4" fillId="0" borderId="0" xfId="0" applyFont="1" applyAlignment="1">
      <alignment horizontal="center" wrapText="1"/>
    </xf>
    <xf numFmtId="9" fontId="6" fillId="4" borderId="0" xfId="2" applyFont="1" applyFill="1" applyBorder="1" applyAlignment="1">
      <alignment horizontal="center" vertical="center" wrapText="1"/>
    </xf>
    <xf numFmtId="0" fontId="4" fillId="4" borderId="0" xfId="0" applyFont="1" applyFill="1" applyBorder="1" applyAlignment="1">
      <alignment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wrapText="1"/>
    </xf>
    <xf numFmtId="0" fontId="4" fillId="0" borderId="0" xfId="0" applyFont="1" applyAlignment="1">
      <alignment wrapText="1"/>
    </xf>
    <xf numFmtId="0" fontId="4" fillId="4" borderId="0" xfId="0" applyFont="1" applyFill="1" applyAlignment="1">
      <alignment wrapText="1"/>
    </xf>
    <xf numFmtId="0" fontId="5" fillId="2" borderId="1" xfId="0" applyFont="1" applyFill="1" applyBorder="1" applyAlignment="1">
      <alignment horizontal="center" vertical="center" wrapText="1"/>
    </xf>
    <xf numFmtId="0" fontId="4" fillId="5" borderId="1" xfId="0" applyFont="1" applyFill="1" applyBorder="1" applyAlignment="1" applyProtection="1">
      <alignment horizontal="center" vertical="top" wrapText="1"/>
      <protection locked="0"/>
    </xf>
    <xf numFmtId="164" fontId="4" fillId="5" borderId="1" xfId="0" applyNumberFormat="1" applyFont="1" applyFill="1" applyBorder="1" applyAlignment="1" applyProtection="1">
      <alignment horizontal="center" vertical="top" wrapText="1"/>
      <protection locked="0"/>
    </xf>
    <xf numFmtId="1" fontId="4" fillId="5" borderId="1" xfId="0" applyNumberFormat="1" applyFont="1" applyFill="1" applyBorder="1" applyAlignment="1" applyProtection="1">
      <alignment horizontal="center" vertical="top" wrapText="1"/>
      <protection locked="0"/>
    </xf>
    <xf numFmtId="0" fontId="9" fillId="5" borderId="1" xfId="0" applyFont="1" applyFill="1" applyBorder="1" applyAlignment="1">
      <alignment horizontal="left" vertical="top" wrapText="1"/>
    </xf>
    <xf numFmtId="0" fontId="6" fillId="4" borderId="0" xfId="0" applyFont="1" applyFill="1" applyBorder="1" applyAlignment="1">
      <alignment horizontal="center" vertical="center" wrapText="1"/>
    </xf>
    <xf numFmtId="0" fontId="9" fillId="5" borderId="1" xfId="0" applyFont="1" applyFill="1" applyBorder="1" applyAlignment="1">
      <alignment vertical="top" wrapText="1"/>
    </xf>
    <xf numFmtId="0" fontId="6" fillId="0" borderId="0" xfId="0" applyFont="1" applyAlignment="1">
      <alignment horizontal="center" wrapText="1"/>
    </xf>
    <xf numFmtId="0" fontId="4" fillId="4" borderId="0" xfId="0" applyFont="1" applyFill="1" applyAlignment="1">
      <alignment vertical="top" wrapText="1"/>
    </xf>
    <xf numFmtId="0" fontId="4" fillId="4" borderId="0" xfId="0" applyFont="1" applyFill="1" applyBorder="1" applyAlignment="1">
      <alignment vertical="top" wrapText="1"/>
    </xf>
    <xf numFmtId="0" fontId="12" fillId="0" borderId="0" xfId="0" applyFont="1" applyFill="1" applyBorder="1" applyAlignment="1">
      <alignment horizontal="center" vertical="center" wrapText="1"/>
    </xf>
    <xf numFmtId="14" fontId="9" fillId="4" borderId="1" xfId="0" applyNumberFormat="1" applyFont="1" applyFill="1" applyBorder="1" applyAlignment="1">
      <alignment horizontal="center" vertical="top" wrapText="1"/>
    </xf>
    <xf numFmtId="0" fontId="9" fillId="4" borderId="1" xfId="0" applyFont="1" applyFill="1" applyBorder="1" applyAlignment="1">
      <alignment horizontal="center" vertical="top" wrapText="1"/>
    </xf>
    <xf numFmtId="0" fontId="4" fillId="4" borderId="1" xfId="0" applyFont="1" applyFill="1" applyBorder="1" applyAlignment="1">
      <alignment wrapText="1"/>
    </xf>
    <xf numFmtId="14" fontId="5" fillId="2" borderId="1" xfId="0" applyNumberFormat="1" applyFont="1" applyFill="1" applyBorder="1" applyAlignment="1">
      <alignment horizontal="center" vertical="center" wrapText="1"/>
    </xf>
    <xf numFmtId="0" fontId="7" fillId="0" borderId="0" xfId="0" applyFont="1" applyAlignment="1">
      <alignment horizontal="justify" vertical="top" wrapText="1"/>
    </xf>
    <xf numFmtId="0" fontId="11" fillId="0" borderId="0" xfId="0" applyFont="1" applyFill="1" applyBorder="1" applyAlignment="1">
      <alignment horizontal="justify" vertical="top" wrapText="1"/>
    </xf>
    <xf numFmtId="0" fontId="11" fillId="4" borderId="0" xfId="0" applyFont="1" applyFill="1" applyBorder="1" applyAlignment="1">
      <alignment horizontal="justify" vertical="top" wrapText="1"/>
    </xf>
    <xf numFmtId="0" fontId="7" fillId="4" borderId="0" xfId="0" applyFont="1" applyFill="1" applyBorder="1" applyAlignment="1">
      <alignment horizontal="justify" vertical="top" wrapText="1"/>
    </xf>
    <xf numFmtId="0" fontId="7" fillId="5" borderId="1" xfId="0" applyFont="1" applyFill="1" applyBorder="1" applyAlignment="1" applyProtection="1">
      <alignment horizontal="justify" vertical="top" wrapText="1"/>
      <protection locked="0"/>
    </xf>
    <xf numFmtId="0" fontId="11" fillId="0" borderId="0" xfId="0" applyFont="1" applyAlignment="1">
      <alignment horizontal="justify" vertical="top"/>
    </xf>
    <xf numFmtId="0" fontId="4" fillId="4" borderId="1" xfId="0" applyFont="1" applyFill="1" applyBorder="1" applyAlignment="1" applyProtection="1">
      <alignment horizontal="center" vertical="top" wrapText="1"/>
      <protection locked="0"/>
    </xf>
    <xf numFmtId="164" fontId="4" fillId="4" borderId="1" xfId="0" applyNumberFormat="1" applyFont="1" applyFill="1" applyBorder="1" applyAlignment="1" applyProtection="1">
      <alignment horizontal="center" vertical="top" wrapText="1"/>
      <protection locked="0"/>
    </xf>
    <xf numFmtId="1" fontId="4" fillId="4" borderId="1" xfId="0" applyNumberFormat="1" applyFont="1" applyFill="1" applyBorder="1" applyAlignment="1" applyProtection="1">
      <alignment horizontal="center" vertical="top" wrapText="1"/>
      <protection locked="0"/>
    </xf>
    <xf numFmtId="0" fontId="13" fillId="5" borderId="1" xfId="0" applyFont="1" applyFill="1" applyBorder="1" applyAlignment="1">
      <alignment horizontal="left" vertical="top" wrapText="1"/>
    </xf>
    <xf numFmtId="0" fontId="15" fillId="4" borderId="0" xfId="0" applyFont="1" applyFill="1" applyAlignment="1">
      <alignment horizontal="center" wrapText="1"/>
    </xf>
    <xf numFmtId="0" fontId="15" fillId="4" borderId="0" xfId="0" applyFont="1" applyFill="1" applyBorder="1" applyAlignment="1">
      <alignment horizontal="center" wrapText="1"/>
    </xf>
    <xf numFmtId="0" fontId="16" fillId="2" borderId="1" xfId="0" applyFont="1" applyFill="1" applyBorder="1" applyAlignment="1">
      <alignment horizontal="center" vertical="center" wrapText="1"/>
    </xf>
    <xf numFmtId="0" fontId="9" fillId="4" borderId="1" xfId="0" applyFont="1" applyFill="1" applyBorder="1" applyAlignment="1">
      <alignment horizontal="justify" vertical="top" wrapText="1"/>
    </xf>
    <xf numFmtId="0" fontId="7" fillId="4" borderId="1" xfId="1" applyFont="1" applyFill="1" applyBorder="1" applyAlignment="1">
      <alignment horizontal="left" vertical="top" wrapText="1"/>
    </xf>
    <xf numFmtId="0" fontId="9" fillId="4" borderId="1" xfId="0" applyFont="1" applyFill="1" applyBorder="1" applyAlignment="1">
      <alignment horizontal="left" vertical="top" wrapText="1"/>
    </xf>
    <xf numFmtId="14" fontId="4" fillId="4" borderId="1" xfId="0" applyNumberFormat="1" applyFont="1" applyFill="1" applyBorder="1" applyAlignment="1">
      <alignment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4" borderId="0" xfId="0" applyFont="1" applyFill="1" applyAlignment="1">
      <alignment horizontal="center" vertical="center" wrapText="1"/>
    </xf>
    <xf numFmtId="0" fontId="9" fillId="5" borderId="1" xfId="0" applyFont="1" applyFill="1" applyBorder="1" applyAlignment="1">
      <alignment horizontal="center" vertical="top" wrapText="1"/>
    </xf>
    <xf numFmtId="14" fontId="9" fillId="5" borderId="1" xfId="0" applyNumberFormat="1" applyFont="1" applyFill="1" applyBorder="1" applyAlignment="1">
      <alignment horizontal="center" vertical="top" wrapText="1"/>
    </xf>
    <xf numFmtId="1" fontId="9" fillId="5" borderId="1" xfId="0" applyNumberFormat="1" applyFont="1" applyFill="1" applyBorder="1" applyAlignment="1">
      <alignment horizontal="center" vertical="top" wrapText="1"/>
    </xf>
    <xf numFmtId="0" fontId="9" fillId="5" borderId="1" xfId="0" applyFont="1" applyFill="1" applyBorder="1" applyAlignment="1">
      <alignment horizontal="justify" vertical="top" wrapText="1"/>
    </xf>
    <xf numFmtId="14" fontId="7" fillId="5" borderId="1" xfId="0" applyNumberFormat="1" applyFont="1" applyFill="1" applyBorder="1" applyAlignment="1">
      <alignment horizontal="center" vertical="top" wrapText="1"/>
    </xf>
    <xf numFmtId="0" fontId="7" fillId="5" borderId="1" xfId="0" applyFont="1" applyFill="1" applyBorder="1" applyAlignment="1">
      <alignment horizontal="justify" vertical="top" wrapText="1"/>
    </xf>
    <xf numFmtId="0" fontId="13" fillId="5" borderId="1" xfId="0" applyFont="1" applyFill="1" applyBorder="1" applyAlignment="1">
      <alignment vertical="top" wrapText="1"/>
    </xf>
    <xf numFmtId="0" fontId="7" fillId="5" borderId="1" xfId="1" applyFont="1" applyFill="1" applyBorder="1" applyAlignment="1">
      <alignment horizontal="left" vertical="top" wrapText="1"/>
    </xf>
    <xf numFmtId="0" fontId="11" fillId="5" borderId="1" xfId="1" applyFont="1" applyFill="1" applyBorder="1" applyAlignment="1">
      <alignment horizontal="left" vertical="top" wrapText="1"/>
    </xf>
    <xf numFmtId="0" fontId="4" fillId="5" borderId="1" xfId="0" applyFont="1" applyFill="1" applyBorder="1" applyAlignment="1">
      <alignment horizontal="justify" vertical="top"/>
    </xf>
    <xf numFmtId="9" fontId="12" fillId="4" borderId="1" xfId="2" applyNumberFormat="1" applyFont="1" applyFill="1" applyBorder="1" applyAlignment="1">
      <alignment horizontal="center" vertical="center" wrapText="1"/>
    </xf>
    <xf numFmtId="0" fontId="4" fillId="4" borderId="0" xfId="0" applyFont="1" applyFill="1" applyBorder="1" applyAlignment="1">
      <alignment horizontal="center" vertical="top" wrapText="1"/>
    </xf>
    <xf numFmtId="0" fontId="4" fillId="0" borderId="0" xfId="0" applyFont="1" applyAlignment="1">
      <alignment horizontal="center" vertical="top" wrapText="1"/>
    </xf>
    <xf numFmtId="0" fontId="18" fillId="7" borderId="6" xfId="0" applyFont="1" applyFill="1" applyBorder="1" applyAlignment="1">
      <alignment horizontal="center" vertical="center" wrapText="1" readingOrder="1"/>
    </xf>
    <xf numFmtId="0" fontId="19" fillId="6" borderId="6" xfId="0" applyFont="1" applyFill="1" applyBorder="1" applyAlignment="1">
      <alignment horizontal="center" vertical="center" wrapText="1" readingOrder="1"/>
    </xf>
    <xf numFmtId="0" fontId="20" fillId="6" borderId="6" xfId="0" applyFont="1" applyFill="1" applyBorder="1" applyAlignment="1">
      <alignment horizontal="center" vertical="center" wrapText="1" readingOrder="1"/>
    </xf>
    <xf numFmtId="0" fontId="4" fillId="4" borderId="1" xfId="0" applyFont="1" applyFill="1" applyBorder="1" applyAlignment="1">
      <alignment horizontal="justify" vertical="top" wrapText="1"/>
    </xf>
    <xf numFmtId="14" fontId="7" fillId="4" borderId="1" xfId="0" applyNumberFormat="1" applyFont="1" applyFill="1" applyBorder="1" applyAlignment="1">
      <alignment horizontal="center" vertical="top" wrapText="1"/>
    </xf>
    <xf numFmtId="1" fontId="7" fillId="4" borderId="1" xfId="0" applyNumberFormat="1" applyFont="1" applyFill="1" applyBorder="1" applyAlignment="1" applyProtection="1">
      <alignment horizontal="center" vertical="top" wrapText="1"/>
      <protection locked="0"/>
    </xf>
    <xf numFmtId="0" fontId="7" fillId="4" borderId="1" xfId="0" applyFont="1" applyFill="1" applyBorder="1" applyAlignment="1">
      <alignment horizontal="center" vertical="top" wrapText="1"/>
    </xf>
    <xf numFmtId="0" fontId="7" fillId="4" borderId="0" xfId="0" applyFont="1" applyFill="1" applyAlignment="1">
      <alignment vertical="top" wrapText="1"/>
    </xf>
    <xf numFmtId="0" fontId="7" fillId="4" borderId="1" xfId="0" applyFont="1" applyFill="1" applyBorder="1" applyAlignment="1">
      <alignment horizontal="justify" vertical="top" wrapText="1"/>
    </xf>
    <xf numFmtId="165" fontId="7" fillId="4" borderId="1" xfId="0" applyNumberFormat="1" applyFont="1" applyFill="1" applyBorder="1" applyAlignment="1">
      <alignment horizontal="center" vertical="top" wrapText="1"/>
    </xf>
    <xf numFmtId="0" fontId="7" fillId="4" borderId="0" xfId="0" applyFont="1" applyFill="1" applyAlignment="1">
      <alignment horizontal="justify" vertical="top" wrapText="1"/>
    </xf>
    <xf numFmtId="14" fontId="7" fillId="4" borderId="1" xfId="0" applyNumberFormat="1" applyFont="1" applyFill="1" applyBorder="1" applyAlignment="1">
      <alignment horizontal="left" vertical="top" wrapText="1"/>
    </xf>
    <xf numFmtId="14" fontId="5" fillId="4"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top" wrapText="1"/>
    </xf>
    <xf numFmtId="0" fontId="9" fillId="4" borderId="1" xfId="0" applyFont="1" applyFill="1" applyBorder="1" applyAlignment="1">
      <alignment wrapText="1"/>
    </xf>
    <xf numFmtId="0" fontId="4" fillId="4" borderId="1" xfId="0" applyFont="1" applyFill="1" applyBorder="1" applyAlignment="1">
      <alignment vertical="center" wrapText="1"/>
    </xf>
    <xf numFmtId="0" fontId="6" fillId="4" borderId="0" xfId="0" applyFont="1" applyFill="1" applyAlignment="1">
      <alignment horizontal="center" wrapText="1"/>
    </xf>
    <xf numFmtId="0" fontId="4" fillId="4" borderId="0" xfId="0" applyFont="1" applyFill="1" applyAlignment="1">
      <alignment horizontal="center" wrapText="1"/>
    </xf>
    <xf numFmtId="0" fontId="4" fillId="4" borderId="0" xfId="0" applyFont="1" applyFill="1" applyAlignment="1">
      <alignment horizontal="center" vertical="top" wrapText="1"/>
    </xf>
    <xf numFmtId="0" fontId="11" fillId="4" borderId="0" xfId="0" applyFont="1" applyFill="1" applyAlignment="1">
      <alignment horizontal="justify" vertical="top"/>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top"/>
    </xf>
    <xf numFmtId="14" fontId="14" fillId="5" borderId="1" xfId="0" applyNumberFormat="1" applyFont="1" applyFill="1" applyBorder="1" applyAlignment="1">
      <alignment horizontal="center" vertical="top" wrapText="1"/>
    </xf>
    <xf numFmtId="0" fontId="11" fillId="4" borderId="1" xfId="0" applyFont="1" applyFill="1" applyBorder="1" applyAlignment="1">
      <alignment horizontal="center" vertical="top" wrapText="1"/>
    </xf>
    <xf numFmtId="0" fontId="9" fillId="4" borderId="2" xfId="0" applyFont="1" applyFill="1" applyBorder="1" applyAlignment="1">
      <alignment horizontal="justify" vertical="top" wrapText="1"/>
    </xf>
    <xf numFmtId="0" fontId="13" fillId="4" borderId="1" xfId="0" applyFont="1" applyFill="1" applyBorder="1" applyAlignment="1">
      <alignment horizontal="center" vertical="top" wrapText="1"/>
    </xf>
    <xf numFmtId="0" fontId="9" fillId="4" borderId="1" xfId="0" applyFont="1" applyFill="1" applyBorder="1" applyAlignment="1">
      <alignment vertical="top" wrapText="1"/>
    </xf>
    <xf numFmtId="0" fontId="4" fillId="4" borderId="1" xfId="0" applyFont="1" applyFill="1" applyBorder="1" applyAlignment="1">
      <alignment vertical="top" wrapText="1"/>
    </xf>
    <xf numFmtId="0" fontId="7" fillId="4" borderId="1" xfId="0" applyFont="1" applyFill="1" applyBorder="1" applyAlignment="1">
      <alignment vertical="top" wrapText="1"/>
    </xf>
    <xf numFmtId="0" fontId="6" fillId="4" borderId="1" xfId="0" applyFont="1" applyFill="1" applyBorder="1" applyAlignment="1" applyProtection="1">
      <alignment horizontal="center" vertical="top" wrapText="1"/>
      <protection locked="0"/>
    </xf>
    <xf numFmtId="9" fontId="12" fillId="5" borderId="1" xfId="2" applyNumberFormat="1" applyFont="1" applyFill="1" applyBorder="1" applyAlignment="1">
      <alignment horizontal="center" vertical="center" wrapText="1"/>
    </xf>
    <xf numFmtId="0" fontId="21" fillId="7" borderId="6" xfId="0" applyFont="1" applyFill="1" applyBorder="1" applyAlignment="1">
      <alignment horizontal="center" vertical="center" wrapText="1" readingOrder="1"/>
    </xf>
    <xf numFmtId="0" fontId="22" fillId="7" borderId="4" xfId="0" applyFont="1" applyFill="1" applyBorder="1" applyAlignment="1">
      <alignment horizontal="center" vertical="center" wrapText="1"/>
    </xf>
    <xf numFmtId="9" fontId="18" fillId="7" borderId="6" xfId="2" applyFont="1" applyFill="1" applyBorder="1" applyAlignment="1">
      <alignment horizontal="center" vertical="center" wrapText="1" readingOrder="1"/>
    </xf>
    <xf numFmtId="0" fontId="11" fillId="4" borderId="5" xfId="0" applyFont="1" applyFill="1" applyBorder="1" applyAlignment="1" applyProtection="1">
      <alignment horizontal="center" vertical="top" wrapText="1"/>
      <protection locked="0"/>
    </xf>
    <xf numFmtId="0" fontId="13"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9" fillId="4" borderId="0" xfId="0" applyFont="1" applyFill="1" applyAlignment="1">
      <alignment horizontal="center" wrapText="1"/>
    </xf>
    <xf numFmtId="0" fontId="4" fillId="5" borderId="1" xfId="0" applyFont="1" applyFill="1" applyBorder="1" applyAlignment="1" applyProtection="1">
      <alignment horizontal="justify" vertical="top" wrapText="1"/>
      <protection locked="0"/>
    </xf>
    <xf numFmtId="0" fontId="4" fillId="5" borderId="1" xfId="0" applyFont="1" applyFill="1" applyBorder="1" applyAlignment="1">
      <alignment horizontal="justify" vertical="top" wrapText="1"/>
    </xf>
    <xf numFmtId="0" fontId="4" fillId="0" borderId="0" xfId="0" applyFont="1" applyAlignment="1">
      <alignment horizontal="justify" wrapText="1"/>
    </xf>
    <xf numFmtId="0" fontId="6" fillId="4" borderId="0" xfId="0" applyFont="1" applyFill="1" applyBorder="1" applyAlignment="1">
      <alignment horizontal="justify" vertical="center" wrapText="1"/>
    </xf>
    <xf numFmtId="9" fontId="6" fillId="4" borderId="0" xfId="2" applyFont="1" applyFill="1" applyBorder="1" applyAlignment="1">
      <alignment horizontal="justify" vertical="center" wrapText="1"/>
    </xf>
    <xf numFmtId="0" fontId="10" fillId="4" borderId="0" xfId="0" applyFont="1" applyFill="1" applyAlignment="1">
      <alignment horizontal="justify" vertical="center" wrapText="1"/>
    </xf>
    <xf numFmtId="0" fontId="4" fillId="4" borderId="0" xfId="0" applyFont="1" applyFill="1" applyBorder="1" applyAlignment="1">
      <alignment horizontal="justify" wrapText="1"/>
    </xf>
    <xf numFmtId="0" fontId="12" fillId="0" borderId="0" xfId="0" applyFont="1" applyFill="1" applyBorder="1" applyAlignment="1">
      <alignment horizontal="justify" vertical="center" wrapText="1"/>
    </xf>
    <xf numFmtId="9" fontId="12" fillId="0" borderId="0" xfId="2" applyFont="1" applyFill="1" applyBorder="1" applyAlignment="1">
      <alignment horizontal="justify" wrapText="1"/>
    </xf>
    <xf numFmtId="0" fontId="14" fillId="5" borderId="1" xfId="0" applyFont="1" applyFill="1" applyBorder="1" applyAlignment="1">
      <alignment horizontal="justify" vertical="top" wrapText="1"/>
    </xf>
    <xf numFmtId="0" fontId="4" fillId="4" borderId="1" xfId="0" applyFont="1" applyFill="1" applyBorder="1" applyAlignment="1" applyProtection="1">
      <alignment horizontal="justify" vertical="top" wrapText="1"/>
      <protection locked="0"/>
    </xf>
    <xf numFmtId="0" fontId="4" fillId="4" borderId="0" xfId="0" applyFont="1" applyFill="1" applyAlignment="1">
      <alignment horizontal="justify"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164" fontId="8"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top" wrapText="1"/>
    </xf>
    <xf numFmtId="0" fontId="11" fillId="4" borderId="1" xfId="0" applyFont="1" applyFill="1" applyBorder="1" applyAlignment="1">
      <alignment vertical="top" wrapText="1"/>
    </xf>
    <xf numFmtId="0" fontId="7" fillId="4" borderId="1" xfId="0" applyFont="1" applyFill="1" applyBorder="1" applyAlignment="1">
      <alignment horizontal="justify" vertical="top" wrapText="1"/>
    </xf>
    <xf numFmtId="0" fontId="22" fillId="7" borderId="1" xfId="0" applyFont="1" applyFill="1" applyBorder="1" applyAlignment="1">
      <alignment horizontal="center" vertical="center" wrapText="1"/>
    </xf>
    <xf numFmtId="0" fontId="6" fillId="4" borderId="1" xfId="0" applyFont="1" applyFill="1" applyBorder="1" applyAlignment="1" applyProtection="1">
      <alignment horizontal="center" vertical="top" wrapText="1"/>
      <protection locked="0"/>
    </xf>
    <xf numFmtId="0" fontId="7" fillId="4" borderId="1" xfId="0" applyFont="1" applyFill="1" applyBorder="1" applyAlignment="1">
      <alignment vertical="top" wrapText="1"/>
    </xf>
    <xf numFmtId="0" fontId="4" fillId="4" borderId="1" xfId="0" applyFont="1" applyFill="1" applyBorder="1" applyAlignment="1" applyProtection="1">
      <alignment horizontal="justify" vertical="top" wrapText="1"/>
      <protection locked="0"/>
    </xf>
    <xf numFmtId="0" fontId="11" fillId="4" borderId="2" xfId="0" applyFont="1" applyFill="1" applyBorder="1" applyAlignment="1">
      <alignment horizontal="center" vertical="top" wrapText="1"/>
    </xf>
    <xf numFmtId="0" fontId="11" fillId="4" borderId="7" xfId="0" applyFont="1" applyFill="1" applyBorder="1" applyAlignment="1">
      <alignment horizontal="center" vertical="top" wrapText="1"/>
    </xf>
    <xf numFmtId="0" fontId="4" fillId="4" borderId="3" xfId="0" applyFont="1" applyFill="1" applyBorder="1" applyAlignment="1">
      <alignment horizontal="center" vertical="top" wrapText="1"/>
    </xf>
    <xf numFmtId="0" fontId="9" fillId="4" borderId="1" xfId="0" applyFont="1" applyFill="1" applyBorder="1" applyAlignment="1">
      <alignment vertical="top" wrapText="1"/>
    </xf>
    <xf numFmtId="0" fontId="4" fillId="4" borderId="1" xfId="0" applyFont="1" applyFill="1" applyBorder="1" applyAlignment="1">
      <alignment horizontal="justify" vertical="top" wrapText="1"/>
    </xf>
    <xf numFmtId="0" fontId="9" fillId="4" borderId="1" xfId="0" applyFont="1" applyFill="1" applyBorder="1" applyAlignment="1">
      <alignment horizontal="justify" vertical="top" wrapText="1"/>
    </xf>
    <xf numFmtId="0" fontId="11" fillId="4" borderId="1" xfId="0" applyFont="1" applyFill="1" applyBorder="1" applyAlignment="1">
      <alignment horizontal="center" vertical="top" wrapText="1"/>
    </xf>
    <xf numFmtId="0" fontId="9" fillId="4" borderId="2" xfId="0" applyFont="1" applyFill="1" applyBorder="1" applyAlignment="1">
      <alignment horizontal="justify" vertical="top" wrapText="1"/>
    </xf>
    <xf numFmtId="0" fontId="9" fillId="4" borderId="7" xfId="0" applyFont="1" applyFill="1" applyBorder="1" applyAlignment="1">
      <alignment horizontal="justify" vertical="top" wrapText="1"/>
    </xf>
    <xf numFmtId="0" fontId="9" fillId="4" borderId="3" xfId="0" applyFont="1" applyFill="1" applyBorder="1" applyAlignment="1">
      <alignment horizontal="justify" vertical="top" wrapText="1"/>
    </xf>
    <xf numFmtId="0" fontId="4" fillId="4" borderId="2" xfId="0" applyFont="1" applyFill="1" applyBorder="1" applyAlignment="1">
      <alignment horizontal="justify" vertical="top" wrapText="1"/>
    </xf>
    <xf numFmtId="0" fontId="4" fillId="4" borderId="7" xfId="0" applyFont="1" applyFill="1" applyBorder="1" applyAlignment="1">
      <alignment horizontal="justify" vertical="top" wrapText="1"/>
    </xf>
    <xf numFmtId="0" fontId="4" fillId="4" borderId="3" xfId="0" applyFont="1" applyFill="1" applyBorder="1" applyAlignment="1">
      <alignment horizontal="justify" vertical="top" wrapText="1"/>
    </xf>
    <xf numFmtId="0" fontId="7" fillId="4" borderId="2" xfId="0" applyFont="1" applyFill="1" applyBorder="1" applyAlignment="1">
      <alignment horizontal="justify" vertical="top" wrapText="1"/>
    </xf>
    <xf numFmtId="0" fontId="7" fillId="4" borderId="7" xfId="0" applyFont="1" applyFill="1" applyBorder="1" applyAlignment="1">
      <alignment horizontal="justify" vertical="top" wrapText="1"/>
    </xf>
    <xf numFmtId="0" fontId="7" fillId="4" borderId="3" xfId="0" applyFont="1" applyFill="1" applyBorder="1" applyAlignment="1">
      <alignment horizontal="justify" vertical="top" wrapText="1"/>
    </xf>
    <xf numFmtId="0" fontId="18" fillId="7" borderId="8" xfId="0" applyFont="1" applyFill="1" applyBorder="1" applyAlignment="1">
      <alignment horizontal="center" vertical="center" wrapText="1" readingOrder="1"/>
    </xf>
    <xf numFmtId="0" fontId="0" fillId="0" borderId="9" xfId="0" applyBorder="1" applyAlignment="1">
      <alignment horizontal="center" vertical="center" wrapText="1" readingOrder="1"/>
    </xf>
    <xf numFmtId="0" fontId="0" fillId="0" borderId="10" xfId="0" applyBorder="1" applyAlignment="1">
      <alignment horizontal="center" vertical="center" wrapText="1" readingOrder="1"/>
    </xf>
  </cellXfs>
  <cellStyles count="4">
    <cellStyle name="Normal" xfId="0" builtinId="0"/>
    <cellStyle name="Normal 3" xfId="1" xr:uid="{00000000-0005-0000-0000-000001000000}"/>
    <cellStyle name="Normal 3 2" xfId="3" xr:uid="{00000000-0005-0000-0000-000002000000}"/>
    <cellStyle name="Porcentaje" xfId="2" builtinId="5"/>
  </cellStyles>
  <dxfs count="0"/>
  <tableStyles count="0" defaultTableStyle="TableStyleMedium2" defaultPivotStyle="PivotStyleLight16"/>
  <colors>
    <mruColors>
      <color rgb="FF99FF99"/>
      <color rgb="FFFFFFCC"/>
      <color rgb="FFCCFF99"/>
      <color rgb="FFFFFF99"/>
      <color rgb="FFFF99CC"/>
      <color rgb="FFFF5050"/>
      <color rgb="FFFF7C80"/>
      <color rgb="FF000000"/>
      <color rgb="FFFF99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71"/>
  <sheetViews>
    <sheetView showGridLines="0" tabSelected="1" zoomScaleNormal="100" workbookViewId="0"/>
  </sheetViews>
  <sheetFormatPr baseColWidth="10" defaultColWidth="9.1796875" defaultRowHeight="15.5" x14ac:dyDescent="0.35"/>
  <cols>
    <col min="1" max="1" width="18.54296875" style="15" customWidth="1"/>
    <col min="2" max="2" width="52.453125" style="6" customWidth="1"/>
    <col min="3" max="3" width="37.7265625" style="96" customWidth="1"/>
    <col min="4" max="4" width="34.7265625" style="96" customWidth="1"/>
    <col min="5" max="5" width="33.81640625" style="96" customWidth="1"/>
    <col min="6" max="6" width="21.7265625" style="1" customWidth="1"/>
    <col min="7" max="7" width="14.81640625" style="1" customWidth="1"/>
    <col min="8" max="8" width="11.81640625" style="1" customWidth="1"/>
    <col min="9" max="9" width="20.7265625" style="1" bestFit="1" customWidth="1"/>
    <col min="10" max="10" width="16.81640625" style="1" customWidth="1"/>
    <col min="11" max="11" width="21.26953125" style="55" customWidth="1"/>
    <col min="12" max="12" width="48.26953125" style="23" customWidth="1"/>
    <col min="13" max="13" width="30.7265625" style="6" customWidth="1"/>
    <col min="14" max="14" width="9.7265625" style="16" hidden="1" customWidth="1"/>
    <col min="15" max="15" width="14" style="7" hidden="1" customWidth="1"/>
    <col min="16" max="16" width="5.26953125" style="33" hidden="1" customWidth="1"/>
    <col min="17" max="18" width="7.1796875" style="7" hidden="1" customWidth="1"/>
    <col min="19" max="19" width="63.453125" style="7" customWidth="1"/>
    <col min="20" max="62" width="9.1796875" style="7"/>
    <col min="63" max="16384" width="9.1796875" style="6"/>
  </cols>
  <sheetData>
    <row r="1" spans="1:18" ht="39" customHeight="1" x14ac:dyDescent="0.35">
      <c r="B1" s="88" t="s">
        <v>0</v>
      </c>
      <c r="C1" s="113" t="s">
        <v>188</v>
      </c>
      <c r="D1" s="113"/>
      <c r="H1" s="106"/>
      <c r="I1" s="107"/>
      <c r="J1" s="107"/>
      <c r="K1" s="108"/>
      <c r="L1" s="24"/>
    </row>
    <row r="2" spans="1:18" ht="38.5" customHeight="1" x14ac:dyDescent="0.35">
      <c r="B2" s="88" t="s">
        <v>6</v>
      </c>
      <c r="C2" s="109">
        <v>44377</v>
      </c>
      <c r="D2" s="109"/>
      <c r="H2" s="106"/>
      <c r="I2" s="107"/>
      <c r="J2" s="107"/>
      <c r="K2" s="108"/>
      <c r="L2" s="24"/>
    </row>
    <row r="3" spans="1:18" s="3" customFormat="1" ht="14.25" customHeight="1" thickBot="1" x14ac:dyDescent="0.4">
      <c r="A3" s="13"/>
      <c r="B3" s="13"/>
      <c r="C3" s="97"/>
      <c r="D3" s="98"/>
      <c r="E3" s="97"/>
      <c r="F3" s="2"/>
      <c r="G3" s="5"/>
      <c r="H3" s="13"/>
      <c r="I3" s="4"/>
      <c r="J3" s="4"/>
      <c r="K3" s="54"/>
      <c r="L3" s="25"/>
      <c r="N3" s="17"/>
      <c r="P3" s="34"/>
    </row>
    <row r="4" spans="1:18" s="3" customFormat="1" ht="29" customHeight="1" thickBot="1" x14ac:dyDescent="0.4">
      <c r="A4" s="42"/>
      <c r="B4" s="56" t="s">
        <v>147</v>
      </c>
      <c r="C4" s="56" t="s">
        <v>148</v>
      </c>
      <c r="D4" s="56" t="s">
        <v>150</v>
      </c>
      <c r="E4" s="99"/>
      <c r="F4" s="42"/>
      <c r="G4" s="5"/>
      <c r="H4" s="5"/>
      <c r="I4" s="5"/>
      <c r="J4" s="5"/>
      <c r="K4" s="54"/>
      <c r="L4" s="26"/>
      <c r="N4" s="17"/>
      <c r="P4" s="34"/>
    </row>
    <row r="5" spans="1:18" s="3" customFormat="1" ht="26" customHeight="1" thickBot="1" x14ac:dyDescent="0.4">
      <c r="A5" s="42"/>
      <c r="B5" s="57">
        <v>2020</v>
      </c>
      <c r="C5" s="58">
        <v>4</v>
      </c>
      <c r="D5" s="58">
        <v>12</v>
      </c>
      <c r="E5" s="99"/>
      <c r="F5" s="42"/>
      <c r="G5" s="5"/>
      <c r="H5" s="5"/>
      <c r="I5" s="5"/>
      <c r="J5" s="5"/>
      <c r="K5" s="54"/>
      <c r="L5" s="26"/>
      <c r="N5" s="17"/>
      <c r="P5" s="34"/>
    </row>
    <row r="6" spans="1:18" s="3" customFormat="1" ht="26" customHeight="1" thickBot="1" x14ac:dyDescent="0.4">
      <c r="A6" s="42"/>
      <c r="B6" s="57" t="s">
        <v>149</v>
      </c>
      <c r="C6" s="58">
        <v>9</v>
      </c>
      <c r="D6" s="58">
        <v>22</v>
      </c>
      <c r="E6" s="99"/>
      <c r="F6" s="42"/>
      <c r="G6" s="5"/>
      <c r="H6" s="5"/>
      <c r="I6" s="5"/>
      <c r="J6" s="5"/>
      <c r="K6" s="54"/>
      <c r="L6" s="26"/>
      <c r="N6" s="17"/>
      <c r="P6" s="34"/>
    </row>
    <row r="7" spans="1:18" s="3" customFormat="1" ht="28" customHeight="1" thickBot="1" x14ac:dyDescent="0.4">
      <c r="A7" s="42"/>
      <c r="B7" s="56" t="s">
        <v>151</v>
      </c>
      <c r="C7" s="56">
        <f>SUM(C5:C6)</f>
        <v>13</v>
      </c>
      <c r="D7" s="56">
        <f>SUM(D5:D6)</f>
        <v>34</v>
      </c>
      <c r="E7" s="99"/>
      <c r="F7" s="42"/>
      <c r="G7" s="5"/>
      <c r="H7" s="5"/>
      <c r="I7" s="5"/>
      <c r="J7" s="5"/>
      <c r="K7" s="54"/>
      <c r="L7" s="26"/>
      <c r="N7" s="17"/>
      <c r="P7" s="34"/>
    </row>
    <row r="8" spans="1:18" s="3" customFormat="1" ht="14.25" customHeight="1" thickBot="1" x14ac:dyDescent="0.4">
      <c r="A8" s="13"/>
      <c r="B8" s="13"/>
      <c r="C8" s="97"/>
      <c r="D8" s="98"/>
      <c r="E8" s="97"/>
      <c r="F8" s="2"/>
      <c r="G8" s="5"/>
      <c r="H8" s="13"/>
      <c r="I8" s="4"/>
      <c r="J8" s="4"/>
      <c r="K8" s="54"/>
      <c r="L8" s="25"/>
      <c r="N8" s="17"/>
      <c r="P8" s="34"/>
    </row>
    <row r="9" spans="1:18" s="3" customFormat="1" ht="37" customHeight="1" thickBot="1" x14ac:dyDescent="0.4">
      <c r="A9" s="13"/>
      <c r="B9" s="133" t="s">
        <v>150</v>
      </c>
      <c r="C9" s="134"/>
      <c r="D9" s="135"/>
      <c r="E9" s="97"/>
      <c r="F9" s="2"/>
      <c r="G9" s="5"/>
      <c r="H9" s="13"/>
      <c r="I9" s="4"/>
      <c r="J9" s="4"/>
      <c r="K9" s="54"/>
      <c r="L9" s="25"/>
      <c r="N9" s="17"/>
      <c r="P9" s="34"/>
    </row>
    <row r="10" spans="1:18" s="3" customFormat="1" ht="24.65" customHeight="1" x14ac:dyDescent="0.35">
      <c r="A10" s="42"/>
      <c r="B10" s="40" t="s">
        <v>189</v>
      </c>
      <c r="C10" s="40">
        <v>20</v>
      </c>
      <c r="D10" s="86">
        <f>C10/C12</f>
        <v>0.58823529411764708</v>
      </c>
      <c r="E10" s="100"/>
      <c r="H10" s="5"/>
      <c r="I10" s="5"/>
      <c r="J10" s="5"/>
      <c r="K10" s="54"/>
      <c r="L10" s="26"/>
      <c r="N10" s="17"/>
      <c r="P10" s="34"/>
    </row>
    <row r="11" spans="1:18" s="3" customFormat="1" ht="24.65" customHeight="1" thickBot="1" x14ac:dyDescent="0.4">
      <c r="A11" s="42"/>
      <c r="B11" s="41" t="s">
        <v>190</v>
      </c>
      <c r="C11" s="41">
        <v>14</v>
      </c>
      <c r="D11" s="53">
        <f>C11/C12</f>
        <v>0.41176470588235292</v>
      </c>
      <c r="E11" s="100"/>
      <c r="H11" s="5"/>
      <c r="I11" s="5"/>
      <c r="J11" s="5"/>
      <c r="K11" s="54"/>
      <c r="L11" s="26"/>
      <c r="N11" s="17"/>
      <c r="P11" s="34"/>
    </row>
    <row r="12" spans="1:18" s="3" customFormat="1" ht="30" customHeight="1" thickBot="1" x14ac:dyDescent="0.4">
      <c r="A12" s="42"/>
      <c r="B12" s="56" t="s">
        <v>5</v>
      </c>
      <c r="C12" s="56">
        <f>SUM(C10:C11)</f>
        <v>34</v>
      </c>
      <c r="D12" s="89">
        <f>SUM(D10:D11)</f>
        <v>1</v>
      </c>
      <c r="E12" s="100"/>
      <c r="H12" s="5"/>
      <c r="I12" s="5"/>
      <c r="J12" s="5"/>
      <c r="K12" s="54"/>
      <c r="L12" s="26"/>
      <c r="N12" s="17"/>
      <c r="P12" s="34"/>
    </row>
    <row r="13" spans="1:18" s="3" customFormat="1" ht="24.65" customHeight="1" thickBot="1" x14ac:dyDescent="0.45">
      <c r="A13" s="42"/>
      <c r="B13" s="18"/>
      <c r="C13" s="101"/>
      <c r="D13" s="102"/>
      <c r="E13" s="99"/>
      <c r="F13" s="42"/>
      <c r="G13" s="5"/>
      <c r="H13" s="5"/>
      <c r="I13" s="5"/>
      <c r="J13" s="5"/>
      <c r="K13" s="54"/>
      <c r="L13" s="26"/>
      <c r="N13" s="17"/>
      <c r="P13" s="34"/>
    </row>
    <row r="14" spans="1:18" ht="62.5" thickBot="1" x14ac:dyDescent="0.4">
      <c r="A14" s="87" t="s">
        <v>1</v>
      </c>
      <c r="B14" s="87" t="s">
        <v>2</v>
      </c>
      <c r="C14" s="87" t="s">
        <v>3</v>
      </c>
      <c r="D14" s="87" t="s">
        <v>4</v>
      </c>
      <c r="E14" s="87" t="s">
        <v>30</v>
      </c>
      <c r="F14" s="87" t="s">
        <v>31</v>
      </c>
      <c r="G14" s="87" t="s">
        <v>191</v>
      </c>
      <c r="H14" s="87" t="s">
        <v>32</v>
      </c>
      <c r="I14" s="87" t="s">
        <v>33</v>
      </c>
      <c r="J14" s="87" t="s">
        <v>34</v>
      </c>
      <c r="K14" s="87" t="s">
        <v>35</v>
      </c>
      <c r="L14" s="87" t="s">
        <v>108</v>
      </c>
      <c r="M14" s="87" t="s">
        <v>121</v>
      </c>
      <c r="N14" s="8" t="s">
        <v>107</v>
      </c>
      <c r="O14" s="8" t="s">
        <v>51</v>
      </c>
      <c r="P14" s="35" t="s">
        <v>52</v>
      </c>
      <c r="Q14" s="22">
        <v>44196</v>
      </c>
      <c r="R14" s="22" t="s">
        <v>122</v>
      </c>
    </row>
    <row r="15" spans="1:18" s="63" customFormat="1" ht="113.15" customHeight="1" x14ac:dyDescent="0.35">
      <c r="A15" s="117" t="s">
        <v>152</v>
      </c>
      <c r="B15" s="127" t="s">
        <v>153</v>
      </c>
      <c r="C15" s="59" t="s">
        <v>200</v>
      </c>
      <c r="D15" s="36" t="s">
        <v>202</v>
      </c>
      <c r="E15" s="36" t="s">
        <v>154</v>
      </c>
      <c r="F15" s="20" t="s">
        <v>155</v>
      </c>
      <c r="G15" s="20">
        <v>1</v>
      </c>
      <c r="H15" s="60">
        <v>44378</v>
      </c>
      <c r="I15" s="60">
        <v>44561</v>
      </c>
      <c r="J15" s="61">
        <f t="shared" ref="J15:J26" si="0">(I15-H15)/7</f>
        <v>26.142857142857142</v>
      </c>
      <c r="K15" s="84"/>
      <c r="L15" s="64" t="s">
        <v>120</v>
      </c>
      <c r="M15" s="62" t="s">
        <v>156</v>
      </c>
    </row>
    <row r="16" spans="1:18" s="63" customFormat="1" ht="100" customHeight="1" x14ac:dyDescent="0.35">
      <c r="A16" s="118"/>
      <c r="B16" s="128"/>
      <c r="C16" s="127" t="s">
        <v>201</v>
      </c>
      <c r="D16" s="80" t="s">
        <v>203</v>
      </c>
      <c r="E16" s="36" t="s">
        <v>157</v>
      </c>
      <c r="F16" s="20" t="s">
        <v>158</v>
      </c>
      <c r="G16" s="20">
        <v>1</v>
      </c>
      <c r="H16" s="19">
        <v>44378</v>
      </c>
      <c r="I16" s="60">
        <v>44620</v>
      </c>
      <c r="J16" s="61">
        <f t="shared" si="0"/>
        <v>34.571428571428569</v>
      </c>
      <c r="K16" s="84"/>
      <c r="L16" s="64" t="s">
        <v>120</v>
      </c>
      <c r="M16" s="62" t="s">
        <v>156</v>
      </c>
    </row>
    <row r="17" spans="1:18" s="63" customFormat="1" ht="97" customHeight="1" x14ac:dyDescent="0.35">
      <c r="A17" s="118"/>
      <c r="B17" s="128"/>
      <c r="C17" s="128"/>
      <c r="D17" s="124" t="s">
        <v>204</v>
      </c>
      <c r="E17" s="36" t="s">
        <v>159</v>
      </c>
      <c r="F17" s="20" t="s">
        <v>160</v>
      </c>
      <c r="G17" s="20">
        <v>1</v>
      </c>
      <c r="H17" s="19">
        <v>44501</v>
      </c>
      <c r="I17" s="60">
        <v>44561</v>
      </c>
      <c r="J17" s="61">
        <f t="shared" si="0"/>
        <v>8.5714285714285712</v>
      </c>
      <c r="K17" s="84"/>
      <c r="L17" s="64" t="s">
        <v>120</v>
      </c>
      <c r="M17" s="62" t="s">
        <v>161</v>
      </c>
    </row>
    <row r="18" spans="1:18" s="63" customFormat="1" ht="77.5" customHeight="1" x14ac:dyDescent="0.35">
      <c r="A18" s="119"/>
      <c r="B18" s="129"/>
      <c r="C18" s="129"/>
      <c r="D18" s="129"/>
      <c r="E18" s="36" t="s">
        <v>162</v>
      </c>
      <c r="F18" s="20" t="s">
        <v>163</v>
      </c>
      <c r="G18" s="20">
        <v>1</v>
      </c>
      <c r="H18" s="19">
        <v>44562</v>
      </c>
      <c r="I18" s="60">
        <v>44620</v>
      </c>
      <c r="J18" s="61">
        <f t="shared" si="0"/>
        <v>8.2857142857142865</v>
      </c>
      <c r="K18" s="84"/>
      <c r="L18" s="64" t="s">
        <v>120</v>
      </c>
      <c r="M18" s="62" t="s">
        <v>164</v>
      </c>
    </row>
    <row r="19" spans="1:18" s="63" customFormat="1" ht="108.5" x14ac:dyDescent="0.35">
      <c r="A19" s="123" t="s">
        <v>165</v>
      </c>
      <c r="B19" s="130" t="s">
        <v>166</v>
      </c>
      <c r="C19" s="130" t="s">
        <v>167</v>
      </c>
      <c r="D19" s="36" t="s">
        <v>205</v>
      </c>
      <c r="E19" s="36" t="s">
        <v>168</v>
      </c>
      <c r="F19" s="20" t="s">
        <v>169</v>
      </c>
      <c r="G19" s="20">
        <v>1</v>
      </c>
      <c r="H19" s="60">
        <v>44502</v>
      </c>
      <c r="I19" s="60">
        <v>44514</v>
      </c>
      <c r="J19" s="61">
        <f t="shared" si="0"/>
        <v>1.7142857142857142</v>
      </c>
      <c r="K19" s="84"/>
      <c r="L19" s="64" t="s">
        <v>120</v>
      </c>
      <c r="M19" s="62" t="s">
        <v>170</v>
      </c>
    </row>
    <row r="20" spans="1:18" s="63" customFormat="1" ht="124" x14ac:dyDescent="0.35">
      <c r="A20" s="123"/>
      <c r="B20" s="131"/>
      <c r="C20" s="131"/>
      <c r="D20" s="36" t="s">
        <v>206</v>
      </c>
      <c r="E20" s="36" t="s">
        <v>171</v>
      </c>
      <c r="F20" s="20" t="s">
        <v>172</v>
      </c>
      <c r="G20" s="20">
        <v>1</v>
      </c>
      <c r="H20" s="60">
        <v>44515</v>
      </c>
      <c r="I20" s="60">
        <v>44536</v>
      </c>
      <c r="J20" s="61">
        <f t="shared" si="0"/>
        <v>3</v>
      </c>
      <c r="K20" s="84"/>
      <c r="L20" s="64" t="s">
        <v>120</v>
      </c>
      <c r="M20" s="79" t="s">
        <v>173</v>
      </c>
    </row>
    <row r="21" spans="1:18" s="63" customFormat="1" ht="93" x14ac:dyDescent="0.35">
      <c r="A21" s="123"/>
      <c r="B21" s="132"/>
      <c r="C21" s="132"/>
      <c r="D21" s="36" t="s">
        <v>207</v>
      </c>
      <c r="E21" s="36" t="s">
        <v>174</v>
      </c>
      <c r="F21" s="20" t="s">
        <v>169</v>
      </c>
      <c r="G21" s="20">
        <v>1</v>
      </c>
      <c r="H21" s="60">
        <v>44537</v>
      </c>
      <c r="I21" s="60">
        <v>44540</v>
      </c>
      <c r="J21" s="61">
        <f t="shared" si="0"/>
        <v>0.42857142857142855</v>
      </c>
      <c r="K21" s="84"/>
      <c r="L21" s="64" t="s">
        <v>120</v>
      </c>
      <c r="M21" s="62" t="s">
        <v>175</v>
      </c>
    </row>
    <row r="22" spans="1:18" s="66" customFormat="1" ht="200.15" customHeight="1" x14ac:dyDescent="0.35">
      <c r="A22" s="117" t="s">
        <v>176</v>
      </c>
      <c r="B22" s="130" t="s">
        <v>177</v>
      </c>
      <c r="C22" s="130" t="s">
        <v>178</v>
      </c>
      <c r="D22" s="130" t="s">
        <v>179</v>
      </c>
      <c r="E22" s="64" t="s">
        <v>208</v>
      </c>
      <c r="F22" s="62" t="s">
        <v>180</v>
      </c>
      <c r="G22" s="62">
        <v>1</v>
      </c>
      <c r="H22" s="65">
        <v>44378</v>
      </c>
      <c r="I22" s="65">
        <v>44408</v>
      </c>
      <c r="J22" s="61">
        <f>(I22-H22)/7</f>
        <v>4.2857142857142856</v>
      </c>
      <c r="K22" s="64"/>
      <c r="L22" s="64" t="s">
        <v>120</v>
      </c>
      <c r="M22" s="79" t="s">
        <v>181</v>
      </c>
    </row>
    <row r="23" spans="1:18" s="66" customFormat="1" ht="185.5" customHeight="1" x14ac:dyDescent="0.35">
      <c r="A23" s="119"/>
      <c r="B23" s="129"/>
      <c r="C23" s="129"/>
      <c r="D23" s="129"/>
      <c r="E23" s="64" t="s">
        <v>209</v>
      </c>
      <c r="F23" s="84" t="s">
        <v>182</v>
      </c>
      <c r="G23" s="62">
        <v>1</v>
      </c>
      <c r="H23" s="65">
        <v>44409</v>
      </c>
      <c r="I23" s="65">
        <v>44469</v>
      </c>
      <c r="J23" s="61">
        <f t="shared" si="0"/>
        <v>8.5714285714285712</v>
      </c>
      <c r="K23" s="64"/>
      <c r="L23" s="64" t="s">
        <v>120</v>
      </c>
      <c r="M23" s="79" t="s">
        <v>181</v>
      </c>
    </row>
    <row r="24" spans="1:18" s="63" customFormat="1" ht="140.15" customHeight="1" x14ac:dyDescent="0.35">
      <c r="A24" s="123" t="s">
        <v>183</v>
      </c>
      <c r="B24" s="124" t="s">
        <v>184</v>
      </c>
      <c r="C24" s="124" t="s">
        <v>185</v>
      </c>
      <c r="D24" s="36" t="s">
        <v>205</v>
      </c>
      <c r="E24" s="36" t="s">
        <v>168</v>
      </c>
      <c r="F24" s="20" t="s">
        <v>169</v>
      </c>
      <c r="G24" s="20">
        <v>1</v>
      </c>
      <c r="H24" s="60">
        <v>44502</v>
      </c>
      <c r="I24" s="60">
        <v>44514</v>
      </c>
      <c r="J24" s="61">
        <f t="shared" si="0"/>
        <v>1.7142857142857142</v>
      </c>
      <c r="K24" s="84"/>
      <c r="L24" s="64" t="s">
        <v>120</v>
      </c>
      <c r="M24" s="62" t="s">
        <v>170</v>
      </c>
    </row>
    <row r="25" spans="1:18" s="63" customFormat="1" ht="155.5" customHeight="1" x14ac:dyDescent="0.35">
      <c r="A25" s="123"/>
      <c r="B25" s="125"/>
      <c r="C25" s="125"/>
      <c r="D25" s="36" t="s">
        <v>210</v>
      </c>
      <c r="E25" s="36" t="s">
        <v>171</v>
      </c>
      <c r="F25" s="20" t="s">
        <v>172</v>
      </c>
      <c r="G25" s="20">
        <v>1</v>
      </c>
      <c r="H25" s="60">
        <v>44515</v>
      </c>
      <c r="I25" s="60">
        <v>44536</v>
      </c>
      <c r="J25" s="61">
        <f t="shared" si="0"/>
        <v>3</v>
      </c>
      <c r="K25" s="84"/>
      <c r="L25" s="64" t="s">
        <v>120</v>
      </c>
      <c r="M25" s="79" t="s">
        <v>173</v>
      </c>
    </row>
    <row r="26" spans="1:18" s="63" customFormat="1" ht="162" customHeight="1" thickBot="1" x14ac:dyDescent="0.4">
      <c r="A26" s="123"/>
      <c r="B26" s="126"/>
      <c r="C26" s="126"/>
      <c r="D26" s="36" t="s">
        <v>207</v>
      </c>
      <c r="E26" s="36" t="s">
        <v>174</v>
      </c>
      <c r="F26" s="20" t="s">
        <v>169</v>
      </c>
      <c r="G26" s="38">
        <v>1</v>
      </c>
      <c r="H26" s="67">
        <v>44537</v>
      </c>
      <c r="I26" s="60">
        <v>44540</v>
      </c>
      <c r="J26" s="61">
        <f t="shared" si="0"/>
        <v>0.42857142857142855</v>
      </c>
      <c r="K26" s="84"/>
      <c r="L26" s="64" t="s">
        <v>120</v>
      </c>
      <c r="M26" s="62" t="s">
        <v>170</v>
      </c>
    </row>
    <row r="27" spans="1:18" s="7" customFormat="1" ht="127.5" customHeight="1" thickBot="1" x14ac:dyDescent="0.4">
      <c r="A27" s="114" t="s">
        <v>140</v>
      </c>
      <c r="B27" s="115" t="s">
        <v>139</v>
      </c>
      <c r="C27" s="112" t="s">
        <v>127</v>
      </c>
      <c r="D27" s="112" t="s">
        <v>128</v>
      </c>
      <c r="E27" s="94" t="s">
        <v>213</v>
      </c>
      <c r="F27" s="9" t="s">
        <v>129</v>
      </c>
      <c r="G27" s="9">
        <v>1</v>
      </c>
      <c r="H27" s="10">
        <v>44200</v>
      </c>
      <c r="I27" s="47">
        <v>44242</v>
      </c>
      <c r="J27" s="11">
        <v>6</v>
      </c>
      <c r="K27" s="76">
        <v>1</v>
      </c>
      <c r="L27" s="94" t="s">
        <v>146</v>
      </c>
      <c r="M27" s="14" t="s">
        <v>143</v>
      </c>
      <c r="N27" s="38" t="s">
        <v>130</v>
      </c>
      <c r="O27" s="38" t="s">
        <v>50</v>
      </c>
      <c r="P27" s="90" t="s">
        <v>131</v>
      </c>
      <c r="Q27" s="68"/>
      <c r="R27" s="68"/>
    </row>
    <row r="28" spans="1:18" s="7" customFormat="1" ht="186" x14ac:dyDescent="0.35">
      <c r="A28" s="114"/>
      <c r="B28" s="115"/>
      <c r="C28" s="112"/>
      <c r="D28" s="112"/>
      <c r="E28" s="36" t="s">
        <v>214</v>
      </c>
      <c r="F28" s="20" t="s">
        <v>132</v>
      </c>
      <c r="G28" s="20">
        <v>1</v>
      </c>
      <c r="H28" s="19">
        <v>44256</v>
      </c>
      <c r="I28" s="19">
        <v>44500</v>
      </c>
      <c r="J28" s="69">
        <v>35</v>
      </c>
      <c r="K28" s="69"/>
      <c r="L28" s="59" t="s">
        <v>120</v>
      </c>
      <c r="M28" s="82" t="s">
        <v>130</v>
      </c>
      <c r="N28" s="38" t="s">
        <v>53</v>
      </c>
      <c r="O28" s="38" t="s">
        <v>50</v>
      </c>
      <c r="P28" s="82" t="s">
        <v>133</v>
      </c>
      <c r="Q28" s="68"/>
      <c r="R28" s="68"/>
    </row>
    <row r="29" spans="1:18" s="7" customFormat="1" ht="94.5" customHeight="1" x14ac:dyDescent="0.35">
      <c r="A29" s="114" t="s">
        <v>141</v>
      </c>
      <c r="B29" s="115" t="s">
        <v>223</v>
      </c>
      <c r="C29" s="116" t="s">
        <v>134</v>
      </c>
      <c r="D29" s="116" t="s">
        <v>186</v>
      </c>
      <c r="E29" s="46" t="s">
        <v>211</v>
      </c>
      <c r="F29" s="43" t="s">
        <v>135</v>
      </c>
      <c r="G29" s="43">
        <v>1</v>
      </c>
      <c r="H29" s="44">
        <v>44227</v>
      </c>
      <c r="I29" s="44">
        <v>44377</v>
      </c>
      <c r="J29" s="45">
        <v>21</v>
      </c>
      <c r="K29" s="45">
        <v>1</v>
      </c>
      <c r="L29" s="95" t="s">
        <v>193</v>
      </c>
      <c r="M29" s="14" t="s">
        <v>130</v>
      </c>
      <c r="N29" s="38" t="s">
        <v>53</v>
      </c>
      <c r="O29" s="38" t="s">
        <v>50</v>
      </c>
      <c r="P29" s="82" t="s">
        <v>136</v>
      </c>
      <c r="Q29" s="68"/>
      <c r="R29" s="68"/>
    </row>
    <row r="30" spans="1:18" s="7" customFormat="1" ht="186" x14ac:dyDescent="0.35">
      <c r="A30" s="114"/>
      <c r="B30" s="115"/>
      <c r="C30" s="116"/>
      <c r="D30" s="116"/>
      <c r="E30" s="46" t="s">
        <v>212</v>
      </c>
      <c r="F30" s="43" t="s">
        <v>137</v>
      </c>
      <c r="G30" s="43">
        <v>2</v>
      </c>
      <c r="H30" s="44">
        <v>44227</v>
      </c>
      <c r="I30" s="44">
        <v>44377</v>
      </c>
      <c r="J30" s="45">
        <v>21</v>
      </c>
      <c r="K30" s="45">
        <v>2</v>
      </c>
      <c r="L30" s="95" t="s">
        <v>194</v>
      </c>
      <c r="M30" s="14" t="s">
        <v>130</v>
      </c>
      <c r="N30" s="38" t="s">
        <v>53</v>
      </c>
      <c r="O30" s="38" t="s">
        <v>50</v>
      </c>
      <c r="P30" s="82" t="s">
        <v>138</v>
      </c>
      <c r="Q30" s="68"/>
      <c r="R30" s="68"/>
    </row>
    <row r="31" spans="1:18" s="7" customFormat="1" ht="204.75" customHeight="1" x14ac:dyDescent="0.35">
      <c r="A31" s="110" t="s">
        <v>54</v>
      </c>
      <c r="B31" s="111" t="s">
        <v>55</v>
      </c>
      <c r="C31" s="112" t="s">
        <v>56</v>
      </c>
      <c r="D31" s="36" t="s">
        <v>57</v>
      </c>
      <c r="E31" s="46" t="s">
        <v>215</v>
      </c>
      <c r="F31" s="43" t="s">
        <v>58</v>
      </c>
      <c r="G31" s="43">
        <v>1</v>
      </c>
      <c r="H31" s="44">
        <v>44013</v>
      </c>
      <c r="I31" s="44">
        <v>44165</v>
      </c>
      <c r="J31" s="45">
        <f t="shared" ref="J31:J42" si="1">(I31-H31)/7</f>
        <v>21.714285714285715</v>
      </c>
      <c r="K31" s="45">
        <v>1</v>
      </c>
      <c r="L31" s="46" t="s">
        <v>195</v>
      </c>
      <c r="M31" s="14" t="s">
        <v>59</v>
      </c>
      <c r="N31" s="38" t="s">
        <v>60</v>
      </c>
      <c r="O31" s="38" t="s">
        <v>61</v>
      </c>
      <c r="P31" s="91" t="s">
        <v>62</v>
      </c>
      <c r="Q31" s="70" t="s">
        <v>41</v>
      </c>
      <c r="R31" s="39">
        <v>44165</v>
      </c>
    </row>
    <row r="32" spans="1:18" s="7" customFormat="1" ht="94.5" customHeight="1" x14ac:dyDescent="0.35">
      <c r="A32" s="110"/>
      <c r="B32" s="111"/>
      <c r="C32" s="112"/>
      <c r="D32" s="36" t="s">
        <v>63</v>
      </c>
      <c r="E32" s="46" t="s">
        <v>216</v>
      </c>
      <c r="F32" s="43" t="s">
        <v>64</v>
      </c>
      <c r="G32" s="43">
        <v>1</v>
      </c>
      <c r="H32" s="44">
        <v>44013</v>
      </c>
      <c r="I32" s="44">
        <v>44134</v>
      </c>
      <c r="J32" s="45">
        <f t="shared" si="1"/>
        <v>17.285714285714285</v>
      </c>
      <c r="K32" s="45">
        <v>1</v>
      </c>
      <c r="L32" s="46" t="s">
        <v>196</v>
      </c>
      <c r="M32" s="14" t="s">
        <v>59</v>
      </c>
      <c r="N32" s="38" t="s">
        <v>60</v>
      </c>
      <c r="O32" s="38" t="s">
        <v>61</v>
      </c>
      <c r="P32" s="91" t="s">
        <v>65</v>
      </c>
      <c r="Q32" s="70" t="s">
        <v>41</v>
      </c>
      <c r="R32" s="39">
        <v>44195</v>
      </c>
    </row>
    <row r="33" spans="1:18" s="7" customFormat="1" ht="131.25" customHeight="1" x14ac:dyDescent="0.35">
      <c r="A33" s="110"/>
      <c r="B33" s="111"/>
      <c r="C33" s="112"/>
      <c r="D33" s="36" t="s">
        <v>66</v>
      </c>
      <c r="E33" s="46" t="s">
        <v>217</v>
      </c>
      <c r="F33" s="43" t="s">
        <v>67</v>
      </c>
      <c r="G33" s="43">
        <v>3</v>
      </c>
      <c r="H33" s="44">
        <v>44013</v>
      </c>
      <c r="I33" s="44">
        <v>44316</v>
      </c>
      <c r="J33" s="45">
        <f t="shared" si="1"/>
        <v>43.285714285714285</v>
      </c>
      <c r="K33" s="45">
        <v>3</v>
      </c>
      <c r="L33" s="95" t="s">
        <v>197</v>
      </c>
      <c r="M33" s="14" t="s">
        <v>59</v>
      </c>
      <c r="N33" s="38" t="s">
        <v>60</v>
      </c>
      <c r="O33" s="38" t="s">
        <v>61</v>
      </c>
      <c r="P33" s="91" t="s">
        <v>68</v>
      </c>
      <c r="Q33" s="21"/>
      <c r="R33" s="21"/>
    </row>
    <row r="34" spans="1:18" s="7" customFormat="1" ht="110.25" customHeight="1" x14ac:dyDescent="0.35">
      <c r="A34" s="110"/>
      <c r="B34" s="111"/>
      <c r="C34" s="112"/>
      <c r="D34" s="36" t="s">
        <v>69</v>
      </c>
      <c r="E34" s="46" t="s">
        <v>218</v>
      </c>
      <c r="F34" s="43" t="s">
        <v>70</v>
      </c>
      <c r="G34" s="43">
        <v>5</v>
      </c>
      <c r="H34" s="44">
        <v>44105</v>
      </c>
      <c r="I34" s="44">
        <v>44362</v>
      </c>
      <c r="J34" s="45">
        <f t="shared" si="1"/>
        <v>36.714285714285715</v>
      </c>
      <c r="K34" s="45">
        <v>5</v>
      </c>
      <c r="L34" s="95" t="s">
        <v>198</v>
      </c>
      <c r="M34" s="14" t="s">
        <v>59</v>
      </c>
      <c r="N34" s="38" t="s">
        <v>71</v>
      </c>
      <c r="O34" s="38" t="s">
        <v>61</v>
      </c>
      <c r="P34" s="91" t="s">
        <v>72</v>
      </c>
      <c r="Q34" s="21"/>
      <c r="R34" s="21"/>
    </row>
    <row r="35" spans="1:18" s="7" customFormat="1" ht="85.5" customHeight="1" x14ac:dyDescent="0.35">
      <c r="A35" s="110" t="s">
        <v>75</v>
      </c>
      <c r="B35" s="120" t="s">
        <v>76</v>
      </c>
      <c r="C35" s="121" t="s">
        <v>199</v>
      </c>
      <c r="D35" s="122" t="s">
        <v>77</v>
      </c>
      <c r="E35" s="48" t="s">
        <v>78</v>
      </c>
      <c r="F35" s="43" t="s">
        <v>79</v>
      </c>
      <c r="G35" s="43">
        <v>1</v>
      </c>
      <c r="H35" s="44">
        <v>44013</v>
      </c>
      <c r="I35" s="44">
        <v>44071</v>
      </c>
      <c r="J35" s="45">
        <f t="shared" si="1"/>
        <v>8.2857142857142865</v>
      </c>
      <c r="K35" s="45">
        <v>1</v>
      </c>
      <c r="L35" s="48" t="s">
        <v>113</v>
      </c>
      <c r="M35" s="32" t="s">
        <v>80</v>
      </c>
      <c r="N35" s="38" t="s">
        <v>81</v>
      </c>
      <c r="O35" s="38" t="s">
        <v>82</v>
      </c>
      <c r="P35" s="91" t="s">
        <v>83</v>
      </c>
      <c r="Q35" s="21"/>
      <c r="R35" s="21"/>
    </row>
    <row r="36" spans="1:18" s="7" customFormat="1" ht="102.75" customHeight="1" x14ac:dyDescent="0.35">
      <c r="A36" s="110"/>
      <c r="B36" s="120"/>
      <c r="C36" s="121"/>
      <c r="D36" s="122"/>
      <c r="E36" s="48" t="s">
        <v>227</v>
      </c>
      <c r="F36" s="43" t="s">
        <v>84</v>
      </c>
      <c r="G36" s="43">
        <v>1</v>
      </c>
      <c r="H36" s="44">
        <v>44075</v>
      </c>
      <c r="I36" s="44">
        <v>44089</v>
      </c>
      <c r="J36" s="45">
        <f t="shared" si="1"/>
        <v>2</v>
      </c>
      <c r="K36" s="45">
        <v>1</v>
      </c>
      <c r="L36" s="48" t="s">
        <v>114</v>
      </c>
      <c r="M36" s="32" t="s">
        <v>80</v>
      </c>
      <c r="N36" s="38" t="s">
        <v>81</v>
      </c>
      <c r="O36" s="38" t="s">
        <v>82</v>
      </c>
      <c r="P36" s="91" t="s">
        <v>85</v>
      </c>
      <c r="Q36" s="71"/>
      <c r="R36" s="21"/>
    </row>
    <row r="37" spans="1:18" s="7" customFormat="1" ht="130.5" customHeight="1" x14ac:dyDescent="0.35">
      <c r="A37" s="110"/>
      <c r="B37" s="120"/>
      <c r="C37" s="121"/>
      <c r="D37" s="122"/>
      <c r="E37" s="46" t="s">
        <v>226</v>
      </c>
      <c r="F37" s="43" t="s">
        <v>86</v>
      </c>
      <c r="G37" s="43">
        <v>1</v>
      </c>
      <c r="H37" s="44">
        <v>44090</v>
      </c>
      <c r="I37" s="44">
        <v>44134</v>
      </c>
      <c r="J37" s="45">
        <f t="shared" si="1"/>
        <v>6.2857142857142856</v>
      </c>
      <c r="K37" s="45">
        <v>1</v>
      </c>
      <c r="L37" s="46" t="s">
        <v>125</v>
      </c>
      <c r="M37" s="49" t="s">
        <v>80</v>
      </c>
      <c r="N37" s="38" t="s">
        <v>81</v>
      </c>
      <c r="O37" s="38" t="s">
        <v>82</v>
      </c>
      <c r="P37" s="91" t="s">
        <v>87</v>
      </c>
      <c r="Q37" s="70" t="s">
        <v>41</v>
      </c>
      <c r="R37" s="39">
        <v>44131</v>
      </c>
    </row>
    <row r="38" spans="1:18" s="7" customFormat="1" ht="106.5" customHeight="1" x14ac:dyDescent="0.35">
      <c r="A38" s="110"/>
      <c r="B38" s="120"/>
      <c r="C38" s="121"/>
      <c r="D38" s="122"/>
      <c r="E38" s="46" t="s">
        <v>112</v>
      </c>
      <c r="F38" s="43" t="s">
        <v>86</v>
      </c>
      <c r="G38" s="43">
        <v>1</v>
      </c>
      <c r="H38" s="44">
        <v>44137</v>
      </c>
      <c r="I38" s="44">
        <v>44180</v>
      </c>
      <c r="J38" s="45">
        <f t="shared" si="1"/>
        <v>6.1428571428571432</v>
      </c>
      <c r="K38" s="45">
        <v>1</v>
      </c>
      <c r="L38" s="46" t="s">
        <v>126</v>
      </c>
      <c r="M38" s="49" t="s">
        <v>80</v>
      </c>
      <c r="N38" s="38" t="s">
        <v>81</v>
      </c>
      <c r="O38" s="38" t="s">
        <v>82</v>
      </c>
      <c r="P38" s="91" t="s">
        <v>88</v>
      </c>
      <c r="Q38" s="70" t="s">
        <v>41</v>
      </c>
      <c r="R38" s="39">
        <v>44188</v>
      </c>
    </row>
    <row r="39" spans="1:18" s="7" customFormat="1" ht="110.25" customHeight="1" x14ac:dyDescent="0.35">
      <c r="A39" s="110"/>
      <c r="B39" s="120"/>
      <c r="C39" s="121"/>
      <c r="D39" s="122"/>
      <c r="E39" s="46" t="s">
        <v>89</v>
      </c>
      <c r="F39" s="43" t="s">
        <v>90</v>
      </c>
      <c r="G39" s="43">
        <v>1</v>
      </c>
      <c r="H39" s="44">
        <v>44105</v>
      </c>
      <c r="I39" s="44">
        <v>44377</v>
      </c>
      <c r="J39" s="45">
        <f t="shared" si="1"/>
        <v>38.857142857142854</v>
      </c>
      <c r="K39" s="45">
        <v>1</v>
      </c>
      <c r="L39" s="95" t="s">
        <v>225</v>
      </c>
      <c r="M39" s="49" t="s">
        <v>80</v>
      </c>
      <c r="N39" s="38" t="s">
        <v>81</v>
      </c>
      <c r="O39" s="38" t="s">
        <v>82</v>
      </c>
      <c r="P39" s="91" t="s">
        <v>91</v>
      </c>
      <c r="Q39" s="21"/>
      <c r="R39" s="21"/>
    </row>
    <row r="40" spans="1:18" s="7" customFormat="1" ht="110.25" customHeight="1" x14ac:dyDescent="0.35">
      <c r="A40" s="110"/>
      <c r="B40" s="120"/>
      <c r="C40" s="121"/>
      <c r="D40" s="122" t="s">
        <v>92</v>
      </c>
      <c r="E40" s="103" t="s">
        <v>93</v>
      </c>
      <c r="F40" s="77" t="s">
        <v>94</v>
      </c>
      <c r="G40" s="43">
        <v>2</v>
      </c>
      <c r="H40" s="78">
        <v>44013</v>
      </c>
      <c r="I40" s="78">
        <v>44227</v>
      </c>
      <c r="J40" s="45">
        <f t="shared" si="1"/>
        <v>30.571428571428573</v>
      </c>
      <c r="K40" s="45">
        <v>2</v>
      </c>
      <c r="L40" s="95" t="s">
        <v>144</v>
      </c>
      <c r="M40" s="14" t="s">
        <v>95</v>
      </c>
      <c r="N40" s="38" t="s">
        <v>74</v>
      </c>
      <c r="O40" s="38" t="s">
        <v>47</v>
      </c>
      <c r="P40" s="91" t="s">
        <v>96</v>
      </c>
      <c r="Q40" s="21"/>
      <c r="R40" s="21"/>
    </row>
    <row r="41" spans="1:18" s="7" customFormat="1" ht="161.5" customHeight="1" x14ac:dyDescent="0.35">
      <c r="A41" s="110"/>
      <c r="B41" s="120"/>
      <c r="C41" s="121"/>
      <c r="D41" s="122"/>
      <c r="E41" s="103" t="s">
        <v>97</v>
      </c>
      <c r="F41" s="77" t="s">
        <v>16</v>
      </c>
      <c r="G41" s="43">
        <v>2</v>
      </c>
      <c r="H41" s="78">
        <v>44013</v>
      </c>
      <c r="I41" s="78">
        <v>44227</v>
      </c>
      <c r="J41" s="45">
        <f t="shared" si="1"/>
        <v>30.571428571428573</v>
      </c>
      <c r="K41" s="45">
        <v>2</v>
      </c>
      <c r="L41" s="95" t="s">
        <v>144</v>
      </c>
      <c r="M41" s="14" t="s">
        <v>95</v>
      </c>
      <c r="N41" s="38" t="s">
        <v>74</v>
      </c>
      <c r="O41" s="38" t="s">
        <v>47</v>
      </c>
      <c r="P41" s="91" t="s">
        <v>98</v>
      </c>
      <c r="Q41" s="21"/>
      <c r="R41" s="21" t="s">
        <v>142</v>
      </c>
    </row>
    <row r="42" spans="1:18" s="7" customFormat="1" ht="263.5" x14ac:dyDescent="0.35">
      <c r="A42" s="81" t="s">
        <v>99</v>
      </c>
      <c r="B42" s="84" t="s">
        <v>100</v>
      </c>
      <c r="C42" s="64" t="s">
        <v>101</v>
      </c>
      <c r="D42" s="36" t="s">
        <v>102</v>
      </c>
      <c r="E42" s="46" t="s">
        <v>103</v>
      </c>
      <c r="F42" s="43" t="s">
        <v>104</v>
      </c>
      <c r="G42" s="43">
        <v>1</v>
      </c>
      <c r="H42" s="44">
        <v>44013</v>
      </c>
      <c r="I42" s="44">
        <v>44255</v>
      </c>
      <c r="J42" s="45">
        <f t="shared" si="1"/>
        <v>34.571428571428569</v>
      </c>
      <c r="K42" s="45">
        <v>1</v>
      </c>
      <c r="L42" s="95" t="s">
        <v>145</v>
      </c>
      <c r="M42" s="14" t="s">
        <v>73</v>
      </c>
      <c r="N42" s="38" t="s">
        <v>74</v>
      </c>
      <c r="O42" s="38" t="s">
        <v>47</v>
      </c>
      <c r="P42" s="91" t="s">
        <v>105</v>
      </c>
      <c r="Q42" s="21"/>
      <c r="R42" s="21"/>
    </row>
    <row r="43" spans="1:18" s="7" customFormat="1" ht="220.5" customHeight="1" x14ac:dyDescent="0.35">
      <c r="A43" s="85" t="s">
        <v>7</v>
      </c>
      <c r="B43" s="84" t="s">
        <v>36</v>
      </c>
      <c r="C43" s="104" t="s">
        <v>8</v>
      </c>
      <c r="D43" s="104" t="s">
        <v>9</v>
      </c>
      <c r="E43" s="27" t="s">
        <v>10</v>
      </c>
      <c r="F43" s="9" t="s">
        <v>11</v>
      </c>
      <c r="G43" s="9">
        <v>2</v>
      </c>
      <c r="H43" s="10">
        <v>43678</v>
      </c>
      <c r="I43" s="44">
        <v>44043</v>
      </c>
      <c r="J43" s="11">
        <v>52</v>
      </c>
      <c r="K43" s="9">
        <v>2</v>
      </c>
      <c r="L43" s="48" t="s">
        <v>115</v>
      </c>
      <c r="M43" s="50" t="s">
        <v>116</v>
      </c>
      <c r="N43" s="83" t="s">
        <v>109</v>
      </c>
      <c r="O43" s="38" t="s">
        <v>106</v>
      </c>
      <c r="P43" s="91" t="s">
        <v>42</v>
      </c>
      <c r="Q43" s="92"/>
      <c r="R43" s="21"/>
    </row>
    <row r="44" spans="1:18" s="7" customFormat="1" ht="213" customHeight="1" x14ac:dyDescent="0.35">
      <c r="A44" s="114" t="s">
        <v>12</v>
      </c>
      <c r="B44" s="111" t="s">
        <v>37</v>
      </c>
      <c r="C44" s="116" t="s">
        <v>28</v>
      </c>
      <c r="D44" s="104" t="s">
        <v>219</v>
      </c>
      <c r="E44" s="27" t="s">
        <v>13</v>
      </c>
      <c r="F44" s="9" t="s">
        <v>14</v>
      </c>
      <c r="G44" s="9">
        <v>4</v>
      </c>
      <c r="H44" s="10">
        <v>43678</v>
      </c>
      <c r="I44" s="44">
        <v>44043</v>
      </c>
      <c r="J44" s="11">
        <v>52</v>
      </c>
      <c r="K44" s="9">
        <v>4</v>
      </c>
      <c r="L44" s="27" t="s">
        <v>192</v>
      </c>
      <c r="M44" s="51" t="s">
        <v>26</v>
      </c>
      <c r="N44" s="37" t="s">
        <v>26</v>
      </c>
      <c r="O44" s="38" t="s">
        <v>43</v>
      </c>
      <c r="P44" s="91" t="s">
        <v>44</v>
      </c>
      <c r="Q44" s="92"/>
      <c r="R44" s="21"/>
    </row>
    <row r="45" spans="1:18" s="7" customFormat="1" ht="108.5" x14ac:dyDescent="0.35">
      <c r="A45" s="114"/>
      <c r="B45" s="111"/>
      <c r="C45" s="116"/>
      <c r="D45" s="104" t="s">
        <v>220</v>
      </c>
      <c r="E45" s="27" t="s">
        <v>15</v>
      </c>
      <c r="F45" s="9" t="s">
        <v>16</v>
      </c>
      <c r="G45" s="9">
        <v>4</v>
      </c>
      <c r="H45" s="10">
        <v>43739</v>
      </c>
      <c r="I45" s="44">
        <v>44104</v>
      </c>
      <c r="J45" s="11">
        <v>52</v>
      </c>
      <c r="K45" s="9">
        <v>4</v>
      </c>
      <c r="L45" s="52" t="s">
        <v>119</v>
      </c>
      <c r="M45" s="50" t="s">
        <v>117</v>
      </c>
      <c r="N45" s="37" t="s">
        <v>26</v>
      </c>
      <c r="O45" s="38" t="s">
        <v>43</v>
      </c>
      <c r="P45" s="91" t="s">
        <v>45</v>
      </c>
      <c r="Q45" s="92"/>
      <c r="R45" s="21"/>
    </row>
    <row r="46" spans="1:18" s="7" customFormat="1" ht="139.5" x14ac:dyDescent="0.35">
      <c r="A46" s="85" t="s">
        <v>17</v>
      </c>
      <c r="B46" s="84" t="s">
        <v>38</v>
      </c>
      <c r="C46" s="104" t="s">
        <v>29</v>
      </c>
      <c r="D46" s="104" t="s">
        <v>18</v>
      </c>
      <c r="E46" s="94" t="s">
        <v>19</v>
      </c>
      <c r="F46" s="9" t="s">
        <v>20</v>
      </c>
      <c r="G46" s="9">
        <v>1</v>
      </c>
      <c r="H46" s="10">
        <v>43647</v>
      </c>
      <c r="I46" s="44">
        <v>44377</v>
      </c>
      <c r="J46" s="11">
        <v>76</v>
      </c>
      <c r="K46" s="11">
        <v>1</v>
      </c>
      <c r="L46" s="52" t="s">
        <v>224</v>
      </c>
      <c r="M46" s="50" t="s">
        <v>123</v>
      </c>
      <c r="N46" s="83" t="s">
        <v>111</v>
      </c>
      <c r="O46" s="38" t="s">
        <v>46</v>
      </c>
      <c r="P46" s="91" t="s">
        <v>187</v>
      </c>
      <c r="Q46" s="21"/>
      <c r="R46" s="39"/>
    </row>
    <row r="47" spans="1:18" s="7" customFormat="1" ht="78.75" customHeight="1" x14ac:dyDescent="0.35">
      <c r="A47" s="114" t="s">
        <v>21</v>
      </c>
      <c r="B47" s="115" t="s">
        <v>39</v>
      </c>
      <c r="C47" s="116" t="s">
        <v>40</v>
      </c>
      <c r="D47" s="116" t="s">
        <v>22</v>
      </c>
      <c r="E47" s="27" t="s">
        <v>221</v>
      </c>
      <c r="F47" s="9" t="s">
        <v>23</v>
      </c>
      <c r="G47" s="9">
        <v>1</v>
      </c>
      <c r="H47" s="10">
        <v>43647</v>
      </c>
      <c r="I47" s="10">
        <v>43830</v>
      </c>
      <c r="J47" s="11">
        <v>26</v>
      </c>
      <c r="K47" s="9">
        <v>1</v>
      </c>
      <c r="L47" s="27" t="s">
        <v>27</v>
      </c>
      <c r="M47" s="12" t="s">
        <v>118</v>
      </c>
      <c r="N47" s="83" t="s">
        <v>110</v>
      </c>
      <c r="O47" s="38" t="s">
        <v>47</v>
      </c>
      <c r="P47" s="91" t="s">
        <v>48</v>
      </c>
      <c r="Q47" s="21" t="s">
        <v>41</v>
      </c>
      <c r="R47" s="21"/>
    </row>
    <row r="48" spans="1:18" s="7" customFormat="1" ht="142.5" customHeight="1" x14ac:dyDescent="0.35">
      <c r="A48" s="114"/>
      <c r="B48" s="115"/>
      <c r="C48" s="116"/>
      <c r="D48" s="116"/>
      <c r="E48" s="104" t="s">
        <v>222</v>
      </c>
      <c r="F48" s="29" t="s">
        <v>24</v>
      </c>
      <c r="G48" s="29">
        <v>1</v>
      </c>
      <c r="H48" s="30">
        <v>43831</v>
      </c>
      <c r="I48" s="19">
        <v>44408</v>
      </c>
      <c r="J48" s="31">
        <v>57</v>
      </c>
      <c r="K48" s="31"/>
      <c r="L48" s="36" t="s">
        <v>120</v>
      </c>
      <c r="M48" s="37" t="s">
        <v>25</v>
      </c>
      <c r="N48" s="83" t="s">
        <v>110</v>
      </c>
      <c r="O48" s="38" t="s">
        <v>47</v>
      </c>
      <c r="P48" s="91" t="s">
        <v>49</v>
      </c>
      <c r="Q48" s="21"/>
      <c r="R48" s="21"/>
    </row>
    <row r="49" spans="1:16" s="7" customFormat="1" x14ac:dyDescent="0.35">
      <c r="A49" s="72"/>
      <c r="C49" s="105"/>
      <c r="D49" s="105"/>
      <c r="E49" s="105"/>
      <c r="F49" s="73"/>
      <c r="G49" s="73"/>
      <c r="H49" s="73"/>
      <c r="I49" s="73"/>
      <c r="J49" s="73"/>
      <c r="K49" s="74"/>
      <c r="L49" s="75"/>
      <c r="N49" s="16"/>
      <c r="P49" s="93"/>
    </row>
    <row r="50" spans="1:16" x14ac:dyDescent="0.35">
      <c r="A50" s="15" t="s">
        <v>124</v>
      </c>
      <c r="E50" s="96" t="s">
        <v>124</v>
      </c>
      <c r="L50" s="28"/>
      <c r="P50" s="93"/>
    </row>
    <row r="51" spans="1:16" x14ac:dyDescent="0.35">
      <c r="L51" s="28"/>
      <c r="P51" s="93"/>
    </row>
    <row r="52" spans="1:16" x14ac:dyDescent="0.35">
      <c r="P52" s="93"/>
    </row>
    <row r="53" spans="1:16" x14ac:dyDescent="0.35">
      <c r="P53" s="93"/>
    </row>
    <row r="54" spans="1:16" x14ac:dyDescent="0.35">
      <c r="P54" s="93"/>
    </row>
    <row r="55" spans="1:16" x14ac:dyDescent="0.35">
      <c r="P55" s="93"/>
    </row>
    <row r="56" spans="1:16" x14ac:dyDescent="0.35">
      <c r="P56" s="93"/>
    </row>
    <row r="57" spans="1:16" x14ac:dyDescent="0.35">
      <c r="P57" s="93"/>
    </row>
    <row r="58" spans="1:16" x14ac:dyDescent="0.35">
      <c r="P58" s="93"/>
    </row>
    <row r="59" spans="1:16" x14ac:dyDescent="0.35">
      <c r="P59" s="93"/>
    </row>
    <row r="60" spans="1:16" x14ac:dyDescent="0.35">
      <c r="P60" s="93"/>
    </row>
    <row r="61" spans="1:16" x14ac:dyDescent="0.35">
      <c r="P61" s="93"/>
    </row>
    <row r="62" spans="1:16" x14ac:dyDescent="0.35">
      <c r="P62" s="93"/>
    </row>
    <row r="63" spans="1:16" x14ac:dyDescent="0.35">
      <c r="P63" s="93"/>
    </row>
    <row r="64" spans="1:16" x14ac:dyDescent="0.35">
      <c r="P64" s="93"/>
    </row>
    <row r="65" spans="16:16" x14ac:dyDescent="0.35">
      <c r="P65" s="93"/>
    </row>
    <row r="66" spans="16:16" x14ac:dyDescent="0.35">
      <c r="P66" s="93"/>
    </row>
    <row r="67" spans="16:16" x14ac:dyDescent="0.35">
      <c r="P67" s="93"/>
    </row>
    <row r="68" spans="16:16" x14ac:dyDescent="0.35">
      <c r="P68" s="93"/>
    </row>
    <row r="69" spans="16:16" x14ac:dyDescent="0.35">
      <c r="P69" s="93"/>
    </row>
    <row r="70" spans="16:16" x14ac:dyDescent="0.35">
      <c r="P70" s="93"/>
    </row>
    <row r="71" spans="16:16" x14ac:dyDescent="0.35">
      <c r="P71" s="93"/>
    </row>
  </sheetData>
  <autoFilter ref="A14:BJ48" xr:uid="{00000000-0009-0000-0000-000000000000}"/>
  <mergeCells count="42">
    <mergeCell ref="B9:D9"/>
    <mergeCell ref="A22:A23"/>
    <mergeCell ref="B22:B23"/>
    <mergeCell ref="C22:C23"/>
    <mergeCell ref="D22:D23"/>
    <mergeCell ref="D17:D18"/>
    <mergeCell ref="A24:A26"/>
    <mergeCell ref="B24:B26"/>
    <mergeCell ref="C24:C26"/>
    <mergeCell ref="B15:B18"/>
    <mergeCell ref="C16:C18"/>
    <mergeCell ref="A19:A21"/>
    <mergeCell ref="B19:B21"/>
    <mergeCell ref="C19:C21"/>
    <mergeCell ref="A35:A41"/>
    <mergeCell ref="B35:B41"/>
    <mergeCell ref="C35:C41"/>
    <mergeCell ref="D35:D39"/>
    <mergeCell ref="D40:D41"/>
    <mergeCell ref="D47:D48"/>
    <mergeCell ref="B44:B45"/>
    <mergeCell ref="C44:C45"/>
    <mergeCell ref="A44:A45"/>
    <mergeCell ref="B47:B48"/>
    <mergeCell ref="A47:A48"/>
    <mergeCell ref="C47:C48"/>
    <mergeCell ref="H1:K1"/>
    <mergeCell ref="H2:K2"/>
    <mergeCell ref="C2:D2"/>
    <mergeCell ref="A31:A34"/>
    <mergeCell ref="B31:B34"/>
    <mergeCell ref="C31:C34"/>
    <mergeCell ref="C1:D1"/>
    <mergeCell ref="A29:A30"/>
    <mergeCell ref="B29:B30"/>
    <mergeCell ref="C29:C30"/>
    <mergeCell ref="D29:D30"/>
    <mergeCell ref="A27:A28"/>
    <mergeCell ref="B27:B28"/>
    <mergeCell ref="C27:C28"/>
    <mergeCell ref="D27:D28"/>
    <mergeCell ref="A15:A18"/>
  </mergeCells>
  <dataValidations count="10">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15:J30" xr:uid="{00000000-0002-0000-0000-00000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27:I30" xr:uid="{00000000-0002-0000-0000-000001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27:H30"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27:G30" xr:uid="{00000000-0002-0000-00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27:F3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27:E30"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27 D29"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27:C27 B29:C29" xr:uid="{00000000-0002-0000-0000-000007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27 A29" xr:uid="{00000000-0002-0000-0000-000008000000}">
      <formula1>0</formula1>
      <formula2>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27:L30" xr:uid="{00000000-0002-0000-0000-000009000000}">
      <formula1>0</formula1>
      <formula2>390</formula2>
    </dataValidation>
  </dataValidations>
  <pageMargins left="0.39370078740157483" right="0.39370078740157483" top="0.39370078740157483" bottom="0.39370078740157483" header="0.31496062992125984" footer="0.31496062992125984"/>
  <pageSetup paperSize="41" scale="66" fitToHeight="20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F537F123F69F499C4143A86C438FF1" ma:contentTypeVersion="11" ma:contentTypeDescription="Crear nuevo documento." ma:contentTypeScope="" ma:versionID="248f656e5631d564ce8e7b65cbb35678">
  <xsd:schema xmlns:xsd="http://www.w3.org/2001/XMLSchema" xmlns:xs="http://www.w3.org/2001/XMLSchema" xmlns:p="http://schemas.microsoft.com/office/2006/metadata/properties" xmlns:ns3="25afa850-5d24-4a55-bb95-3dc10ca6d96e" xmlns:ns4="5e2ebfbe-0512-4444-bc73-d4c24762a388" targetNamespace="http://schemas.microsoft.com/office/2006/metadata/properties" ma:root="true" ma:fieldsID="dd88c2e39a0286a44907befa3a9f458e" ns3:_="" ns4:_="">
    <xsd:import namespace="25afa850-5d24-4a55-bb95-3dc10ca6d96e"/>
    <xsd:import namespace="5e2ebfbe-0512-4444-bc73-d4c24762a38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fa850-5d24-4a55-bb95-3dc10ca6d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2ebfbe-0512-4444-bc73-d4c24762a38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F5434-A872-4277-A536-E11EFA42A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fa850-5d24-4a55-bb95-3dc10ca6d96e"/>
    <ds:schemaRef ds:uri="5e2ebfbe-0512-4444-bc73-d4c24762a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7F146-E955-4C87-9B0B-5E07E9FF1AA0}">
  <ds:schemaRefs>
    <ds:schemaRef ds:uri="http://schemas.microsoft.com/office/2006/documentManagement/types"/>
    <ds:schemaRef ds:uri="5e2ebfbe-0512-4444-bc73-d4c24762a388"/>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25afa850-5d24-4a55-bb95-3dc10ca6d96e"/>
    <ds:schemaRef ds:uri="http://www.w3.org/XML/1998/namespace"/>
  </ds:schemaRefs>
</ds:datastoreItem>
</file>

<file path=customXml/itemProps3.xml><?xml version="1.0" encoding="utf-8"?>
<ds:datastoreItem xmlns:ds="http://schemas.openxmlformats.org/officeDocument/2006/customXml" ds:itemID="{C99E317C-F753-490B-9D08-6EF17BD1C3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a 30-06-2020</vt:lpstr>
      <vt:lpstr>'Seguimiento a 30-06-2020'!Área_de_impresión</vt:lpstr>
      <vt:lpstr>'Seguimiento a 30-06-2020'!Títulos_a_imprimir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Tafur Castro</cp:lastModifiedBy>
  <cp:lastPrinted>2019-01-22T14:09:13Z</cp:lastPrinted>
  <dcterms:created xsi:type="dcterms:W3CDTF">2018-12-11T20:36:16Z</dcterms:created>
  <dcterms:modified xsi:type="dcterms:W3CDTF">2021-07-12T18:41:11Z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0x010100EAF537F123F69F499C4143A86C438FF1</vt:lpwstr>
  </property>
</Properties>
</file>